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W:\##ABERTURA DE PROCESSOS LICITATORIOS\2026\Dispensa - SONDAGEM\"/>
    </mc:Choice>
  </mc:AlternateContent>
  <xr:revisionPtr revIDLastSave="0" documentId="13_ncr:1_{71DF97DA-3269-4267-A3DB-F0D6760783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pa de preços" sheetId="2" r:id="rId1"/>
    <sheet name="Relação de Iten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H8" i="2"/>
  <c r="J7" i="2"/>
  <c r="K7" i="2" s="1"/>
  <c r="J3" i="2"/>
  <c r="K3" i="2" s="1"/>
  <c r="J4" i="2"/>
  <c r="K4" i="2" s="1"/>
  <c r="J5" i="2"/>
  <c r="K5" i="2" s="1"/>
  <c r="J6" i="2"/>
  <c r="K6" i="2" s="1"/>
  <c r="G8" i="2"/>
  <c r="F8" i="2"/>
  <c r="E30" i="4"/>
  <c r="J8" i="2" l="1"/>
</calcChain>
</file>

<file path=xl/sharedStrings.xml><?xml version="1.0" encoding="utf-8"?>
<sst xmlns="http://schemas.openxmlformats.org/spreadsheetml/2006/main" count="119" uniqueCount="79">
  <si>
    <t>Limite de Liquidez - DNER ME 122/94 </t>
  </si>
  <si>
    <t>Limite de Plasticidade - DNER ME 082/94 </t>
  </si>
  <si>
    <t xml:space="preserve">Ensaio de Massa Específica - In Situ - Método Frasco de Areia (Grau de Compactação) e densidade  - Terraplenagem - DER/PR ES-P 06/18 </t>
  </si>
  <si>
    <t xml:space="preserve">Ensaio de Massa Específica - In Situ - Método Frasco de Areia (Grau de Compactação) - Reforço do Subleito - DER/PR ES-P 06/18 </t>
  </si>
  <si>
    <t>Ensaio de Massa Específica - In Situ - (Grau de Compactação) - Regularização e Compactação do Subleito - DER/PR ES-P  06/18 </t>
  </si>
  <si>
    <t xml:space="preserve">Ensaio de Massa Específica - In Situ - Método Frasco de Areia (Grau de Compactação) e espessura - Sub-base DER/PR ES-P 05/18 </t>
  </si>
  <si>
    <t xml:space="preserve">Ensaio de densidade in situ e umidade de campo metodo frasco de areia e espessura - Base - DER/PR ES-P 05/18 </t>
  </si>
  <si>
    <t xml:space="preserve">Ensaio de Densidade Máxima Teórica da Mistura Betuminosa (RICE) - AASHTO T-209 </t>
  </si>
  <si>
    <t xml:space="preserve">Ensaio de Controle de Taxa de Aplicação de Ligante Betuminoso - Pinturas de Ligação - DER/PR ES-P 17/17 </t>
  </si>
  <si>
    <t xml:space="preserve">Ensaio de Controle de Taxa de Aplicação de Ligante Betuminoso - Imprimação CM-30 ou Pinturas de Cura - DER/PR ES-P 17/17 </t>
  </si>
  <si>
    <t xml:space="preserve">Ensaio de Percentagem de Betume - CBUQ (Faixa C, D e F) - DER/PR ES-P 21/17 - DNER- ME 053 </t>
  </si>
  <si>
    <t xml:space="preserve">Ensaio determinação do índice de suporte Califórnia (CBR) - DNIT 172/2016 </t>
  </si>
  <si>
    <t xml:space="preserve">Ensaio de determinação de abrasão "LOS ANGELES" - DNER ME 035/98 </t>
  </si>
  <si>
    <t>Ensaio de durabilidade - DNER-ME 089/94 </t>
  </si>
  <si>
    <t>Ensaio Marshall - DNER – ME 043/95 </t>
  </si>
  <si>
    <t>Sondagem à trado - ABNT NBR 9603/2015 </t>
  </si>
  <si>
    <t>Ensaio de Densidade da Massa Asfáltica e Determinação da espessura do revestimento, com coleta de amostra através de sonda rotativa - DNER – ME 117/94 </t>
  </si>
  <si>
    <t xml:space="preserve">Ensaio de consistência do concreto fresco (abatimento) - ABNT NBR NM 67/1998 </t>
  </si>
  <si>
    <t xml:space="preserve">Ensaio de Resistência a Compressão Simples para Concreto Moldado em Campo - ABNT NBR 5739/2018 </t>
  </si>
  <si>
    <t xml:space="preserve">Ensaio de determinação da resistência à tração flexão e corpos-de-prova prismáticos '- ABNT NBR 12142/1991 </t>
  </si>
  <si>
    <t xml:space="preserve">Ensaio de Resistência a Compressão Simples para Peças de Concreto Pré-Moldado - ABNT NBR 9781/2013 </t>
  </si>
  <si>
    <t>Km </t>
  </si>
  <si>
    <t>Ensaio de viga BENKELMAN - DNER - ME 024/94 (levantamento por pista de 20 em 20 m nas duas faixas) - km. Pista (necessária  locação/carga do caminhão toco) </t>
  </si>
  <si>
    <t xml:space="preserve">Ensaio de viga BENKELMAN - DNER - ME 024/94 (levantamento por pista de 20 em 20 m nas duas faixas) - km. Pista (necessária locação/carga do caminhão toco) – COM AVALIAÇÃO DE BACIA DE DEFLEXÃO E RAIO DE CURVATURA </t>
  </si>
  <si>
    <t xml:space="preserve">Mobilização e desmobilização (1x para cada lote de serviços programados) </t>
  </si>
  <si>
    <t>UND. </t>
  </si>
  <si>
    <t>DESCRIÇÃO</t>
  </si>
  <si>
    <t>Análise Granulométrica por Peneiramento (Agregados) - DNER ME 083/98 </t>
  </si>
  <si>
    <t xml:space="preserve">Ensaio de Granulometria individual do Agregado da mistura asfáltica - DNER – ME 083/98 </t>
  </si>
  <si>
    <r>
      <t>ITEM</t>
    </r>
    <r>
      <rPr>
        <sz val="10"/>
        <rFont val="Tahoma"/>
        <family val="2"/>
      </rPr>
      <t> </t>
    </r>
  </si>
  <si>
    <r>
      <t>QTDE.</t>
    </r>
    <r>
      <rPr>
        <sz val="10"/>
        <color rgb="FF000000"/>
        <rFont val="Tahoma"/>
        <family val="2"/>
      </rPr>
      <t> </t>
    </r>
  </si>
  <si>
    <r>
      <t>1</t>
    </r>
    <r>
      <rPr>
        <sz val="10"/>
        <rFont val="Tahoma"/>
        <family val="2"/>
      </rPr>
      <t> </t>
    </r>
  </si>
  <si>
    <r>
      <t>2</t>
    </r>
    <r>
      <rPr>
        <sz val="10"/>
        <rFont val="Tahoma"/>
        <family val="2"/>
      </rPr>
      <t> </t>
    </r>
  </si>
  <si>
    <r>
      <t>3</t>
    </r>
    <r>
      <rPr>
        <sz val="10"/>
        <rFont val="Tahoma"/>
        <family val="2"/>
      </rPr>
      <t> </t>
    </r>
  </si>
  <si>
    <r>
      <t>4</t>
    </r>
    <r>
      <rPr>
        <sz val="10"/>
        <rFont val="Tahoma"/>
        <family val="2"/>
      </rPr>
      <t> </t>
    </r>
  </si>
  <si>
    <r>
      <t>5</t>
    </r>
    <r>
      <rPr>
        <sz val="10"/>
        <rFont val="Tahoma"/>
        <family val="2"/>
      </rPr>
      <t> </t>
    </r>
  </si>
  <si>
    <r>
      <t>6</t>
    </r>
    <r>
      <rPr>
        <sz val="10"/>
        <rFont val="Tahoma"/>
        <family val="2"/>
      </rPr>
      <t> </t>
    </r>
  </si>
  <si>
    <r>
      <t>7</t>
    </r>
    <r>
      <rPr>
        <sz val="10"/>
        <rFont val="Tahoma"/>
        <family val="2"/>
      </rPr>
      <t> </t>
    </r>
  </si>
  <si>
    <r>
      <t>8</t>
    </r>
    <r>
      <rPr>
        <sz val="10"/>
        <rFont val="Tahoma"/>
        <family val="2"/>
      </rPr>
      <t> </t>
    </r>
  </si>
  <si>
    <r>
      <t>9</t>
    </r>
    <r>
      <rPr>
        <sz val="10"/>
        <rFont val="Tahoma"/>
        <family val="2"/>
      </rPr>
      <t> </t>
    </r>
  </si>
  <si>
    <r>
      <t>10</t>
    </r>
    <r>
      <rPr>
        <sz val="10"/>
        <rFont val="Tahoma"/>
        <family val="2"/>
      </rPr>
      <t> </t>
    </r>
  </si>
  <si>
    <r>
      <t>11</t>
    </r>
    <r>
      <rPr>
        <sz val="10"/>
        <rFont val="Tahoma"/>
        <family val="2"/>
      </rPr>
      <t> </t>
    </r>
  </si>
  <si>
    <r>
      <t>12</t>
    </r>
    <r>
      <rPr>
        <sz val="10"/>
        <rFont val="Tahoma"/>
        <family val="2"/>
      </rPr>
      <t> </t>
    </r>
  </si>
  <si>
    <r>
      <t>13</t>
    </r>
    <r>
      <rPr>
        <sz val="10"/>
        <rFont val="Tahoma"/>
        <family val="2"/>
      </rPr>
      <t> </t>
    </r>
  </si>
  <si>
    <r>
      <t>14</t>
    </r>
    <r>
      <rPr>
        <sz val="10"/>
        <rFont val="Tahoma"/>
        <family val="2"/>
      </rPr>
      <t> </t>
    </r>
  </si>
  <si>
    <r>
      <t>15</t>
    </r>
    <r>
      <rPr>
        <sz val="10"/>
        <rFont val="Tahoma"/>
        <family val="2"/>
      </rPr>
      <t> </t>
    </r>
  </si>
  <si>
    <r>
      <t>16</t>
    </r>
    <r>
      <rPr>
        <sz val="10"/>
        <rFont val="Tahoma"/>
        <family val="2"/>
      </rPr>
      <t> </t>
    </r>
  </si>
  <si>
    <r>
      <t>17</t>
    </r>
    <r>
      <rPr>
        <sz val="10"/>
        <rFont val="Tahoma"/>
        <family val="2"/>
      </rPr>
      <t> </t>
    </r>
  </si>
  <si>
    <r>
      <t>18</t>
    </r>
    <r>
      <rPr>
        <sz val="10"/>
        <rFont val="Tahoma"/>
        <family val="2"/>
      </rPr>
      <t> </t>
    </r>
  </si>
  <si>
    <r>
      <t>19</t>
    </r>
    <r>
      <rPr>
        <sz val="10"/>
        <rFont val="Tahoma"/>
        <family val="2"/>
      </rPr>
      <t> </t>
    </r>
  </si>
  <si>
    <r>
      <t>20</t>
    </r>
    <r>
      <rPr>
        <sz val="10"/>
        <rFont val="Tahoma"/>
        <family val="2"/>
      </rPr>
      <t> </t>
    </r>
  </si>
  <si>
    <r>
      <t>21</t>
    </r>
    <r>
      <rPr>
        <sz val="10"/>
        <rFont val="Tahoma"/>
        <family val="2"/>
      </rPr>
      <t> </t>
    </r>
  </si>
  <si>
    <r>
      <t>22</t>
    </r>
    <r>
      <rPr>
        <sz val="10"/>
        <rFont val="Tahoma"/>
        <family val="2"/>
      </rPr>
      <t> </t>
    </r>
  </si>
  <si>
    <r>
      <t>23</t>
    </r>
    <r>
      <rPr>
        <sz val="10"/>
        <rFont val="Tahoma"/>
        <family val="2"/>
      </rPr>
      <t> </t>
    </r>
  </si>
  <si>
    <r>
      <t>24</t>
    </r>
    <r>
      <rPr>
        <sz val="10"/>
        <rFont val="Tahoma"/>
        <family val="2"/>
      </rPr>
      <t> </t>
    </r>
  </si>
  <si>
    <r>
      <t>25</t>
    </r>
    <r>
      <rPr>
        <sz val="10"/>
        <rFont val="Tahoma"/>
        <family val="2"/>
      </rPr>
      <t> </t>
    </r>
  </si>
  <si>
    <r>
      <t>26</t>
    </r>
    <r>
      <rPr>
        <sz val="10"/>
        <rFont val="Tahoma"/>
        <family val="2"/>
      </rPr>
      <t> </t>
    </r>
  </si>
  <si>
    <t>UNITÁRIO</t>
  </si>
  <si>
    <t>TOTAL</t>
  </si>
  <si>
    <t>VALORES MÉDIO</t>
  </si>
  <si>
    <t/>
  </si>
  <si>
    <t>VALOR TOTAL</t>
  </si>
  <si>
    <t>LOTE ÚNICO - ENSAIOS TÉCNOLÓGICOS</t>
  </si>
  <si>
    <t>Ensaio</t>
  </si>
  <si>
    <t>Und.</t>
  </si>
  <si>
    <t xml:space="preserve">GEOAZIMUTE SONDAGEM E TOPOGRAFIA LTDA </t>
  </si>
  <si>
    <t xml:space="preserve">MJ SONDAGEM E TOPOGRAFIA LTDA </t>
  </si>
  <si>
    <t xml:space="preserve">MENOR VALOR </t>
  </si>
  <si>
    <t>m</t>
  </si>
  <si>
    <t xml:space="preserve">  CONTRATO Nº SMGP- 0106/2026 - Município de Londrina/PR</t>
  </si>
  <si>
    <t xml:space="preserve">ALFA‐GEO CURITIBA SONDAGENS EIRELI  </t>
  </si>
  <si>
    <r>
      <rPr>
        <b/>
        <sz val="10"/>
        <rFont val="Tahoma"/>
        <family val="2"/>
      </rPr>
      <t>Execução de Sondagem à percussão com SPT até 15 metros</t>
    </r>
    <r>
      <rPr>
        <sz val="10"/>
        <rFont val="Tahoma"/>
        <family val="2"/>
      </rPr>
      <t xml:space="preserve"> (standard penetration test) com entrega de relatório definitivo  conforme a ABNT NBR 6484/2020.  
Local 1 - Fisiocentro - Rua São Paulo, Avencal - Piên/PR.
Localização: 26°06'17.4"S 49°25'29.2"W</t>
    </r>
  </si>
  <si>
    <r>
      <rPr>
        <b/>
        <sz val="10"/>
        <rFont val="Tahoma"/>
        <family val="2"/>
      </rPr>
      <t>Execução de Sondagem à percussão com SPT até 15 metros</t>
    </r>
    <r>
      <rPr>
        <sz val="10"/>
        <rFont val="Tahoma"/>
        <family val="2"/>
      </rPr>
      <t xml:space="preserve"> (standard penetration test) com entrega de relatório definitivo  conforme a ABNT NBR 6484/2020. 
Local 2 - UBS Lageado - Próximo ao Campo Arizona- Lageado - Piên/PR.
Localização: 26°07'07.5"S 49°29'22.1"W</t>
    </r>
  </si>
  <si>
    <t xml:space="preserve">(não contratado) </t>
  </si>
  <si>
    <t>(Valor incluso nos itens 1 e 2 respectivamente)</t>
  </si>
  <si>
    <r>
      <rPr>
        <b/>
        <sz val="10"/>
        <rFont val="Tahoma"/>
        <family val="2"/>
      </rPr>
      <t>Perfuração excedente:</t>
    </r>
    <r>
      <rPr>
        <sz val="10"/>
        <rFont val="Tahoma"/>
        <family val="2"/>
      </rPr>
      <t xml:space="preserve"> Caso seja necessária a perfuração além dos 15 m para atingir a camada impenetrável, o excedente será medido e pago por metro linear perfurado.</t>
    </r>
  </si>
  <si>
    <r>
      <rPr>
        <b/>
        <sz val="10"/>
        <rFont val="Tahoma"/>
        <family val="2"/>
      </rPr>
      <t xml:space="preserve">Mobilização e desmobilização de equipe de ensaios tecnológicos </t>
    </r>
    <r>
      <rPr>
        <sz val="10"/>
        <rFont val="Tahoma"/>
        <family val="2"/>
      </rPr>
      <t>para a completa execução dos itens 1 e 2, incluídos os custos de mobilização e desmobilização dos equipamentos; deslocamento de equipamentos entre furos, incluindo montagem e desmontagem; bem como outros custos decorrentes com transporte de profissionais ou equipamentos.</t>
    </r>
  </si>
  <si>
    <r>
      <rPr>
        <b/>
        <sz val="10"/>
        <rFont val="Tahoma"/>
        <family val="2"/>
      </rPr>
      <t>ART</t>
    </r>
    <r>
      <rPr>
        <sz val="10"/>
        <rFont val="Tahoma"/>
        <family val="2"/>
      </rPr>
      <t xml:space="preserve"> (Anotação de Responsabilidade técnica)</t>
    </r>
  </si>
  <si>
    <r>
      <rPr>
        <b/>
        <sz val="11"/>
        <color theme="1"/>
        <rFont val="Aptos Narrow"/>
        <family val="2"/>
        <scheme val="minor"/>
      </rPr>
      <t xml:space="preserve">Esdras Rya Rocha Cruz </t>
    </r>
    <r>
      <rPr>
        <sz val="11"/>
        <color theme="1"/>
        <rFont val="Aptos Narrow"/>
        <family val="2"/>
        <scheme val="minor"/>
      </rPr>
      <t xml:space="preserve">                 Responsável pela elaboração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</si>
</sst>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[$R$-416]\ #,##0.00"/>
  </numFmts>
  <fonts count="17">
    <font>
      <sz val="11"/>
      <color theme="1"/>
      <name val="Aptos Narrow"/>
      <family val="2"/>
      <scheme val="minor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 "/>
    </font>
    <font>
      <b/>
      <sz val="10"/>
      <name val="Tahoma "/>
    </font>
    <font>
      <b/>
      <sz val="12"/>
      <color theme="1"/>
      <name val="Tahoma"/>
      <family val="2"/>
    </font>
    <font>
      <b/>
      <sz val="12"/>
      <color rgb="FF000000"/>
      <name val="Tahoma"/>
      <family val="2"/>
    </font>
    <font>
      <b/>
      <sz val="12"/>
      <name val="Tahoma"/>
      <family val="2"/>
    </font>
    <font>
      <b/>
      <sz val="10"/>
      <color theme="1"/>
      <name val="Tahoma"/>
      <family val="2"/>
    </font>
    <font>
      <sz val="12"/>
      <color theme="1"/>
      <name val="Tahoma "/>
    </font>
    <font>
      <b/>
      <sz val="11"/>
      <color theme="1"/>
      <name val="Aptos Narrow"/>
      <family val="2"/>
      <scheme val="minor"/>
    </font>
    <font>
      <i/>
      <sz val="10"/>
      <color theme="1"/>
      <name val="Tahoma"/>
      <family val="2"/>
    </font>
    <font>
      <i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6">
    <xf numFmtId="0" fontId="0" fillId="0" borderId="0" xfId="0"/>
    <xf numFmtId="164" fontId="0" fillId="0" borderId="0" xfId="0" applyNumberFormat="1"/>
    <xf numFmtId="165" fontId="0" fillId="0" borderId="0" xfId="0" applyNumberFormat="1"/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quotePrefix="1"/>
    <xf numFmtId="44" fontId="7" fillId="0" borderId="0" xfId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4" fontId="12" fillId="0" borderId="1" xfId="1" applyFont="1" applyBorder="1"/>
    <xf numFmtId="165" fontId="5" fillId="5" borderId="1" xfId="0" applyNumberFormat="1" applyFont="1" applyFill="1" applyBorder="1" applyAlignment="1">
      <alignment horizontal="center" vertical="center" wrapText="1"/>
    </xf>
    <xf numFmtId="44" fontId="13" fillId="0" borderId="0" xfId="1" applyFont="1" applyAlignment="1">
      <alignment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vertical="center"/>
    </xf>
    <xf numFmtId="165" fontId="0" fillId="0" borderId="0" xfId="0" applyNumberFormat="1" applyAlignment="1">
      <alignment wrapText="1"/>
    </xf>
    <xf numFmtId="165" fontId="0" fillId="0" borderId="7" xfId="0" applyNumberFormat="1" applyBorder="1"/>
    <xf numFmtId="0" fontId="0" fillId="0" borderId="8" xfId="0" applyBorder="1"/>
    <xf numFmtId="164" fontId="15" fillId="0" borderId="1" xfId="0" applyNumberFormat="1" applyFont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44" fontId="8" fillId="2" borderId="6" xfId="1" applyFont="1" applyFill="1" applyBorder="1" applyAlignment="1">
      <alignment horizontal="center" vertical="center" wrapText="1"/>
    </xf>
    <xf numFmtId="44" fontId="8" fillId="2" borderId="4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right" vertical="center"/>
    </xf>
    <xf numFmtId="0" fontId="10" fillId="5" borderId="5" xfId="0" applyFont="1" applyFill="1" applyBorder="1" applyAlignment="1">
      <alignment horizontal="right" vertical="center"/>
    </xf>
    <xf numFmtId="164" fontId="11" fillId="3" borderId="2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68523-D68A-49FB-AA09-43C381083E56}">
  <sheetPr>
    <pageSetUpPr fitToPage="1"/>
  </sheetPr>
  <dimension ref="A1:N15"/>
  <sheetViews>
    <sheetView tabSelected="1" zoomScaleNormal="100" workbookViewId="0">
      <selection activeCell="J10" sqref="A1:K10"/>
    </sheetView>
  </sheetViews>
  <sheetFormatPr defaultRowHeight="15"/>
  <cols>
    <col min="1" max="1" width="1.28515625" customWidth="1"/>
    <col min="4" max="4" width="39" customWidth="1"/>
    <col min="5" max="5" width="12.28515625" style="1" customWidth="1"/>
    <col min="6" max="6" width="17.5703125" style="1" customWidth="1"/>
    <col min="7" max="7" width="14.85546875" style="1" customWidth="1"/>
    <col min="8" max="8" width="15.7109375" style="2" customWidth="1"/>
    <col min="9" max="9" width="16" style="15" customWidth="1"/>
    <col min="10" max="10" width="16.42578125" style="1" customWidth="1"/>
    <col min="11" max="11" width="15.28515625" bestFit="1" customWidth="1"/>
    <col min="12" max="12" width="16.28515625" customWidth="1"/>
  </cols>
  <sheetData>
    <row r="1" spans="1:14" ht="38.25" customHeight="1">
      <c r="A1" s="26"/>
      <c r="B1" s="30" t="s">
        <v>29</v>
      </c>
      <c r="C1" s="32" t="s">
        <v>25</v>
      </c>
      <c r="D1" s="30" t="s">
        <v>26</v>
      </c>
      <c r="E1" s="34" t="s">
        <v>30</v>
      </c>
      <c r="F1" s="34" t="s">
        <v>65</v>
      </c>
      <c r="G1" s="38" t="s">
        <v>66</v>
      </c>
      <c r="H1" s="38" t="s">
        <v>70</v>
      </c>
      <c r="I1" s="40" t="s">
        <v>69</v>
      </c>
      <c r="J1" s="42" t="s">
        <v>67</v>
      </c>
      <c r="K1" s="43"/>
    </row>
    <row r="2" spans="1:14">
      <c r="A2" s="26"/>
      <c r="B2" s="31"/>
      <c r="C2" s="33"/>
      <c r="D2" s="31"/>
      <c r="E2" s="35"/>
      <c r="F2" s="35"/>
      <c r="G2" s="39"/>
      <c r="H2" s="39"/>
      <c r="I2" s="41"/>
      <c r="J2" s="3" t="s">
        <v>57</v>
      </c>
      <c r="K2" s="3" t="s">
        <v>58</v>
      </c>
    </row>
    <row r="3" spans="1:14" ht="89.25">
      <c r="A3" s="26"/>
      <c r="B3" s="5" t="s">
        <v>31</v>
      </c>
      <c r="C3" s="6" t="s">
        <v>25</v>
      </c>
      <c r="D3" s="7" t="s">
        <v>71</v>
      </c>
      <c r="E3" s="6">
        <v>2</v>
      </c>
      <c r="F3" s="8">
        <v>1425</v>
      </c>
      <c r="G3" s="8">
        <v>950</v>
      </c>
      <c r="H3" s="9">
        <v>1200</v>
      </c>
      <c r="I3" s="9">
        <v>1386.13</v>
      </c>
      <c r="J3" s="13">
        <f>MIN(F3:I3)</f>
        <v>950</v>
      </c>
      <c r="K3" s="13">
        <f>(E3*J3)</f>
        <v>1900</v>
      </c>
    </row>
    <row r="4" spans="1:14" ht="89.25">
      <c r="A4" s="26"/>
      <c r="B4" s="5" t="s">
        <v>32</v>
      </c>
      <c r="C4" s="6" t="s">
        <v>25</v>
      </c>
      <c r="D4" s="7" t="s">
        <v>72</v>
      </c>
      <c r="E4" s="6">
        <v>2</v>
      </c>
      <c r="F4" s="8">
        <v>1425</v>
      </c>
      <c r="G4" s="8">
        <v>950</v>
      </c>
      <c r="H4" s="9">
        <v>1200</v>
      </c>
      <c r="I4" s="9">
        <v>1386.13</v>
      </c>
      <c r="J4" s="13">
        <f>MIN(F4:I4)</f>
        <v>950</v>
      </c>
      <c r="K4" s="13">
        <f t="shared" ref="K4" si="0">(E4*J4)</f>
        <v>1900</v>
      </c>
    </row>
    <row r="5" spans="1:14" ht="63.75">
      <c r="A5" s="26"/>
      <c r="B5" s="5" t="s">
        <v>33</v>
      </c>
      <c r="C5" s="6" t="s">
        <v>68</v>
      </c>
      <c r="D5" s="7" t="s">
        <v>75</v>
      </c>
      <c r="E5" s="6">
        <v>40</v>
      </c>
      <c r="F5" s="8">
        <v>95</v>
      </c>
      <c r="G5" s="8">
        <v>80</v>
      </c>
      <c r="H5" s="9">
        <v>80</v>
      </c>
      <c r="I5" s="27" t="s">
        <v>73</v>
      </c>
      <c r="J5" s="13">
        <f t="shared" ref="J5:J6" si="1">MIN(F5:I5)</f>
        <v>80</v>
      </c>
      <c r="K5" s="13">
        <f>(E5*J5)</f>
        <v>3200</v>
      </c>
    </row>
    <row r="6" spans="1:14" ht="114.75">
      <c r="A6" s="26"/>
      <c r="B6" s="4" t="s">
        <v>34</v>
      </c>
      <c r="C6" s="10" t="s">
        <v>25</v>
      </c>
      <c r="D6" s="7" t="s">
        <v>76</v>
      </c>
      <c r="E6" s="10">
        <v>1</v>
      </c>
      <c r="F6" s="8">
        <v>1100</v>
      </c>
      <c r="G6" s="8">
        <v>600</v>
      </c>
      <c r="H6" s="9">
        <v>2000</v>
      </c>
      <c r="I6" s="9">
        <v>830.36</v>
      </c>
      <c r="J6" s="13">
        <f t="shared" si="1"/>
        <v>600</v>
      </c>
      <c r="K6" s="13">
        <f>(E6*J6)</f>
        <v>600</v>
      </c>
    </row>
    <row r="7" spans="1:14" ht="38.25">
      <c r="A7" s="26"/>
      <c r="B7" s="4">
        <v>5</v>
      </c>
      <c r="C7" s="10" t="s">
        <v>25</v>
      </c>
      <c r="D7" s="7" t="s">
        <v>77</v>
      </c>
      <c r="E7" s="10">
        <v>2</v>
      </c>
      <c r="F7" s="21">
        <v>108.39</v>
      </c>
      <c r="G7" s="8">
        <v>108.39</v>
      </c>
      <c r="H7" s="28" t="s">
        <v>74</v>
      </c>
      <c r="I7" s="28" t="s">
        <v>74</v>
      </c>
      <c r="J7" s="13">
        <f>MIN(F7:I7)</f>
        <v>108.39</v>
      </c>
      <c r="K7" s="22">
        <f>(E7*J7)</f>
        <v>216.78</v>
      </c>
    </row>
    <row r="8" spans="1:14">
      <c r="A8" s="26"/>
      <c r="B8" s="44" t="s">
        <v>61</v>
      </c>
      <c r="C8" s="44"/>
      <c r="D8" s="44"/>
      <c r="E8" s="44"/>
      <c r="F8" s="23">
        <f>SUM(($E$3*F3)+($E$4*F4)+($E$5*F5)+($E$6*F6)+($E$7*F7))</f>
        <v>10816.78</v>
      </c>
      <c r="G8" s="23">
        <f>SUM(($E$3*G3)+($E$4*G4)+($E$5*G5)+($E$6*G6)+($E$7*G7))</f>
        <v>7816.78</v>
      </c>
      <c r="H8" s="23">
        <f>SUM(($E$3*H3)+($E$4*H4)+($E$5*H5)+($E$6*H6))</f>
        <v>10000</v>
      </c>
      <c r="I8" s="23">
        <f>SUM(($E$3*I3)+($E$4*I4)+($E$6*I6))</f>
        <v>6374.88</v>
      </c>
      <c r="J8" s="36">
        <f>SUM(K3:K7)</f>
        <v>7816.78</v>
      </c>
      <c r="K8" s="37"/>
      <c r="N8" s="14" t="s">
        <v>60</v>
      </c>
    </row>
    <row r="9" spans="1:14" ht="47.25" customHeight="1">
      <c r="I9" s="2"/>
      <c r="J9" s="25"/>
      <c r="K9" s="25"/>
    </row>
    <row r="10" spans="1:14" ht="28.5" customHeight="1">
      <c r="H10" s="24"/>
      <c r="I10" s="24"/>
      <c r="J10" s="29" t="s">
        <v>78</v>
      </c>
      <c r="K10" s="29"/>
    </row>
    <row r="11" spans="1:14" ht="15" customHeight="1">
      <c r="I11" s="20"/>
      <c r="J11" s="20"/>
      <c r="K11" s="20"/>
    </row>
    <row r="12" spans="1:14">
      <c r="I12" s="20"/>
      <c r="J12" s="20"/>
      <c r="K12" s="20"/>
    </row>
    <row r="13" spans="1:14">
      <c r="I13" s="20"/>
      <c r="J13" s="20"/>
      <c r="K13" s="20"/>
    </row>
    <row r="14" spans="1:14">
      <c r="I14" s="20"/>
      <c r="J14" s="20"/>
      <c r="K14" s="20"/>
    </row>
    <row r="15" spans="1:14">
      <c r="I15" s="20"/>
      <c r="J15" s="20"/>
      <c r="K15" s="20"/>
    </row>
  </sheetData>
  <mergeCells count="12">
    <mergeCell ref="J10:K10"/>
    <mergeCell ref="B1:B2"/>
    <mergeCell ref="C1:C2"/>
    <mergeCell ref="D1:D2"/>
    <mergeCell ref="E1:E2"/>
    <mergeCell ref="J8:K8"/>
    <mergeCell ref="F1:F2"/>
    <mergeCell ref="H1:H2"/>
    <mergeCell ref="I1:I2"/>
    <mergeCell ref="J1:K1"/>
    <mergeCell ref="G1:G2"/>
    <mergeCell ref="B8:E8"/>
  </mergeCells>
  <pageMargins left="0.25" right="0.25" top="0.75" bottom="0.75" header="0.3" footer="0.3"/>
  <pageSetup paperSize="9" scale="70" orientation="landscape" r:id="rId1"/>
  <ignoredErrors>
    <ignoredError sqref="J3:J7" formulaRange="1"/>
    <ignoredError sqref="H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E903-E992-4E28-BF76-9288C11F0687}">
  <sheetPr>
    <pageSetUpPr fitToPage="1"/>
  </sheetPr>
  <dimension ref="A1:I30"/>
  <sheetViews>
    <sheetView zoomScale="115" zoomScaleNormal="115" workbookViewId="0">
      <selection activeCell="G3" sqref="G3"/>
    </sheetView>
  </sheetViews>
  <sheetFormatPr defaultRowHeight="15"/>
  <cols>
    <col min="3" max="3" width="33.28515625" customWidth="1"/>
    <col min="4" max="4" width="12.28515625" style="1" customWidth="1"/>
    <col min="5" max="5" width="16.42578125" style="1" customWidth="1"/>
    <col min="6" max="6" width="15.85546875" bestFit="1" customWidth="1"/>
    <col min="7" max="7" width="16.28515625" customWidth="1"/>
  </cols>
  <sheetData>
    <row r="1" spans="1:9" ht="24.75" customHeight="1">
      <c r="A1" s="49" t="s">
        <v>62</v>
      </c>
      <c r="B1" s="49"/>
      <c r="C1" s="49"/>
      <c r="D1" s="49"/>
      <c r="E1" s="49"/>
      <c r="F1" s="49"/>
    </row>
    <row r="2" spans="1:9" ht="38.25" customHeight="1">
      <c r="A2" s="50" t="s">
        <v>29</v>
      </c>
      <c r="B2" s="50" t="s">
        <v>25</v>
      </c>
      <c r="C2" s="50" t="s">
        <v>26</v>
      </c>
      <c r="D2" s="52" t="s">
        <v>30</v>
      </c>
      <c r="E2" s="54" t="s">
        <v>59</v>
      </c>
      <c r="F2" s="55"/>
    </row>
    <row r="3" spans="1:9">
      <c r="A3" s="51"/>
      <c r="B3" s="51"/>
      <c r="C3" s="51"/>
      <c r="D3" s="53"/>
      <c r="E3" s="19" t="s">
        <v>57</v>
      </c>
      <c r="F3" s="19" t="s">
        <v>58</v>
      </c>
    </row>
    <row r="4" spans="1:9">
      <c r="A4" s="5" t="s">
        <v>31</v>
      </c>
      <c r="B4" s="6" t="s">
        <v>63</v>
      </c>
      <c r="C4" s="7" t="s">
        <v>0</v>
      </c>
      <c r="D4" s="16">
        <v>5</v>
      </c>
      <c r="E4" s="18">
        <v>230.18436249999999</v>
      </c>
      <c r="F4" s="18">
        <v>1150.9218125</v>
      </c>
    </row>
    <row r="5" spans="1:9" ht="25.5">
      <c r="A5" s="5" t="s">
        <v>32</v>
      </c>
      <c r="B5" s="6" t="s">
        <v>63</v>
      </c>
      <c r="C5" s="7" t="s">
        <v>1</v>
      </c>
      <c r="D5" s="16">
        <v>5</v>
      </c>
      <c r="E5" s="18">
        <v>230.18436250000002</v>
      </c>
      <c r="F5" s="18">
        <v>1150.9218125000002</v>
      </c>
    </row>
    <row r="6" spans="1:9" ht="38.25">
      <c r="A6" s="5" t="s">
        <v>33</v>
      </c>
      <c r="B6" s="6" t="s">
        <v>63</v>
      </c>
      <c r="C6" s="7" t="s">
        <v>27</v>
      </c>
      <c r="D6" s="16">
        <v>5</v>
      </c>
      <c r="E6" s="18">
        <v>393.02138250000002</v>
      </c>
      <c r="F6" s="18">
        <v>1965.1069125000001</v>
      </c>
    </row>
    <row r="7" spans="1:9" ht="51">
      <c r="A7" s="4" t="s">
        <v>34</v>
      </c>
      <c r="B7" s="6" t="s">
        <v>63</v>
      </c>
      <c r="C7" s="7" t="s">
        <v>2</v>
      </c>
      <c r="D7" s="17">
        <v>5</v>
      </c>
      <c r="E7" s="18">
        <v>351.9153225</v>
      </c>
      <c r="F7" s="18">
        <v>1759.5766125</v>
      </c>
    </row>
    <row r="8" spans="1:9" ht="51">
      <c r="A8" s="5" t="s">
        <v>35</v>
      </c>
      <c r="B8" s="6" t="s">
        <v>63</v>
      </c>
      <c r="C8" s="7" t="s">
        <v>3</v>
      </c>
      <c r="D8" s="16">
        <v>14</v>
      </c>
      <c r="E8" s="18">
        <v>354.40580249999999</v>
      </c>
      <c r="F8" s="18">
        <v>4961.681235</v>
      </c>
      <c r="I8" s="14" t="s">
        <v>60</v>
      </c>
    </row>
    <row r="9" spans="1:9" ht="51">
      <c r="A9" s="4" t="s">
        <v>36</v>
      </c>
      <c r="B9" s="6" t="s">
        <v>63</v>
      </c>
      <c r="C9" s="7" t="s">
        <v>4</v>
      </c>
      <c r="D9" s="17">
        <v>24</v>
      </c>
      <c r="E9" s="18">
        <v>353.16056250000003</v>
      </c>
      <c r="F9" s="18">
        <v>8475.8535000000011</v>
      </c>
    </row>
    <row r="10" spans="1:9" ht="51">
      <c r="A10" s="5" t="s">
        <v>37</v>
      </c>
      <c r="B10" s="6" t="s">
        <v>63</v>
      </c>
      <c r="C10" s="7" t="s">
        <v>5</v>
      </c>
      <c r="D10" s="16">
        <v>14</v>
      </c>
      <c r="E10" s="18">
        <v>353.78318250000001</v>
      </c>
      <c r="F10" s="18">
        <v>4952.9645550000005</v>
      </c>
    </row>
    <row r="11" spans="1:9" ht="51">
      <c r="A11" s="5" t="s">
        <v>38</v>
      </c>
      <c r="B11" s="6" t="s">
        <v>63</v>
      </c>
      <c r="C11" s="7" t="s">
        <v>6</v>
      </c>
      <c r="D11" s="16">
        <v>24</v>
      </c>
      <c r="E11" s="18">
        <v>354.40580249999999</v>
      </c>
      <c r="F11" s="18">
        <v>8505.7392600000003</v>
      </c>
    </row>
    <row r="12" spans="1:9" ht="38.25">
      <c r="A12" s="5" t="s">
        <v>39</v>
      </c>
      <c r="B12" s="6" t="s">
        <v>63</v>
      </c>
      <c r="C12" s="11" t="s">
        <v>28</v>
      </c>
      <c r="D12" s="16">
        <v>14</v>
      </c>
      <c r="E12" s="18">
        <v>399.03794249999999</v>
      </c>
      <c r="F12" s="18">
        <v>5586.5311949999996</v>
      </c>
    </row>
    <row r="13" spans="1:9" ht="38.25">
      <c r="A13" s="5" t="s">
        <v>40</v>
      </c>
      <c r="B13" s="6" t="s">
        <v>63</v>
      </c>
      <c r="C13" s="7" t="s">
        <v>7</v>
      </c>
      <c r="D13" s="16">
        <v>5</v>
      </c>
      <c r="E13" s="18">
        <v>587.60558500000002</v>
      </c>
      <c r="F13" s="18">
        <v>2938.0279250000003</v>
      </c>
    </row>
    <row r="14" spans="1:9" ht="51">
      <c r="A14" s="5" t="s">
        <v>41</v>
      </c>
      <c r="B14" s="6" t="s">
        <v>63</v>
      </c>
      <c r="C14" s="7" t="s">
        <v>8</v>
      </c>
      <c r="D14" s="16">
        <v>5</v>
      </c>
      <c r="E14" s="18">
        <v>335.92484250000001</v>
      </c>
      <c r="F14" s="18">
        <v>1679.6242125000001</v>
      </c>
    </row>
    <row r="15" spans="1:9" ht="51">
      <c r="A15" s="5" t="s">
        <v>42</v>
      </c>
      <c r="B15" s="6" t="s">
        <v>63</v>
      </c>
      <c r="C15" s="7" t="s">
        <v>9</v>
      </c>
      <c r="D15" s="16">
        <v>5</v>
      </c>
      <c r="E15" s="18">
        <v>355.29746249999999</v>
      </c>
      <c r="F15" s="18">
        <v>1776.4873124999999</v>
      </c>
    </row>
    <row r="16" spans="1:9" ht="38.25">
      <c r="A16" s="5" t="s">
        <v>43</v>
      </c>
      <c r="B16" s="6" t="s">
        <v>63</v>
      </c>
      <c r="C16" s="7" t="s">
        <v>10</v>
      </c>
      <c r="D16" s="16">
        <v>14</v>
      </c>
      <c r="E16" s="18">
        <v>430.2736625</v>
      </c>
      <c r="F16" s="18">
        <v>6023.8312750000005</v>
      </c>
    </row>
    <row r="17" spans="1:6" ht="38.25">
      <c r="A17" s="5" t="s">
        <v>44</v>
      </c>
      <c r="B17" s="6" t="s">
        <v>63</v>
      </c>
      <c r="C17" s="7" t="s">
        <v>11</v>
      </c>
      <c r="D17" s="16">
        <v>24</v>
      </c>
      <c r="E17" s="18">
        <v>784.3935275</v>
      </c>
      <c r="F17" s="18">
        <v>18825.444660000001</v>
      </c>
    </row>
    <row r="18" spans="1:6" ht="25.5">
      <c r="A18" s="5" t="s">
        <v>45</v>
      </c>
      <c r="B18" s="6" t="s">
        <v>63</v>
      </c>
      <c r="C18" s="7" t="s">
        <v>12</v>
      </c>
      <c r="D18" s="16">
        <v>14</v>
      </c>
      <c r="E18" s="18">
        <v>595.56645666666668</v>
      </c>
      <c r="F18" s="18">
        <v>8337.930393333334</v>
      </c>
    </row>
    <row r="19" spans="1:6" ht="25.5">
      <c r="A19" s="5" t="s">
        <v>46</v>
      </c>
      <c r="B19" s="6" t="s">
        <v>63</v>
      </c>
      <c r="C19" s="7" t="s">
        <v>13</v>
      </c>
      <c r="D19" s="16">
        <v>14</v>
      </c>
      <c r="E19" s="18">
        <v>422.16330999999997</v>
      </c>
      <c r="F19" s="18">
        <v>5910.2863399999997</v>
      </c>
    </row>
    <row r="20" spans="1:6">
      <c r="A20" s="5" t="s">
        <v>47</v>
      </c>
      <c r="B20" s="6" t="s">
        <v>63</v>
      </c>
      <c r="C20" s="7" t="s">
        <v>14</v>
      </c>
      <c r="D20" s="16">
        <v>14</v>
      </c>
      <c r="E20" s="18">
        <v>725.87841333333336</v>
      </c>
      <c r="F20" s="18">
        <v>10162.297786666666</v>
      </c>
    </row>
    <row r="21" spans="1:6" ht="25.5">
      <c r="A21" s="5" t="s">
        <v>48</v>
      </c>
      <c r="B21" s="6" t="s">
        <v>63</v>
      </c>
      <c r="C21" s="7" t="s">
        <v>15</v>
      </c>
      <c r="D21" s="16">
        <v>14</v>
      </c>
      <c r="E21" s="18">
        <v>214.80325333333334</v>
      </c>
      <c r="F21" s="18">
        <v>3007.245546666667</v>
      </c>
    </row>
    <row r="22" spans="1:6" ht="63.75">
      <c r="A22" s="4" t="s">
        <v>49</v>
      </c>
      <c r="B22" s="6" t="s">
        <v>63</v>
      </c>
      <c r="C22" s="7" t="s">
        <v>16</v>
      </c>
      <c r="D22" s="17">
        <v>30</v>
      </c>
      <c r="E22" s="18">
        <v>587.20816249999996</v>
      </c>
      <c r="F22" s="18">
        <v>17616.244875</v>
      </c>
    </row>
    <row r="23" spans="1:6" ht="38.25">
      <c r="A23" s="5" t="s">
        <v>50</v>
      </c>
      <c r="B23" s="6" t="s">
        <v>63</v>
      </c>
      <c r="C23" s="7" t="s">
        <v>17</v>
      </c>
      <c r="D23" s="16">
        <v>5</v>
      </c>
      <c r="E23" s="18">
        <v>129.80611000000002</v>
      </c>
      <c r="F23" s="18">
        <v>649.03055000000006</v>
      </c>
    </row>
    <row r="24" spans="1:6" ht="38.25">
      <c r="A24" s="5" t="s">
        <v>51</v>
      </c>
      <c r="B24" s="6" t="s">
        <v>63</v>
      </c>
      <c r="C24" s="7" t="s">
        <v>18</v>
      </c>
      <c r="D24" s="16">
        <v>5</v>
      </c>
      <c r="E24" s="18">
        <v>79.911146666666667</v>
      </c>
      <c r="F24" s="18">
        <v>399.55573333333336</v>
      </c>
    </row>
    <row r="25" spans="1:6" ht="38.25">
      <c r="A25" s="5" t="s">
        <v>52</v>
      </c>
      <c r="B25" s="6" t="s">
        <v>63</v>
      </c>
      <c r="C25" s="7" t="s">
        <v>19</v>
      </c>
      <c r="D25" s="16">
        <v>5</v>
      </c>
      <c r="E25" s="18">
        <v>194.84133333333332</v>
      </c>
      <c r="F25" s="18">
        <v>974.20666666666659</v>
      </c>
    </row>
    <row r="26" spans="1:6" ht="38.25">
      <c r="A26" s="5" t="s">
        <v>53</v>
      </c>
      <c r="B26" s="6" t="s">
        <v>63</v>
      </c>
      <c r="C26" s="7" t="s">
        <v>20</v>
      </c>
      <c r="D26" s="16">
        <v>5</v>
      </c>
      <c r="E26" s="18">
        <v>133.2064</v>
      </c>
      <c r="F26" s="18">
        <v>666.03200000000004</v>
      </c>
    </row>
    <row r="27" spans="1:6" ht="63.75">
      <c r="A27" s="4" t="s">
        <v>54</v>
      </c>
      <c r="B27" s="10" t="s">
        <v>21</v>
      </c>
      <c r="C27" s="7" t="s">
        <v>22</v>
      </c>
      <c r="D27" s="17">
        <v>5</v>
      </c>
      <c r="E27" s="18">
        <v>3371.1374133333334</v>
      </c>
      <c r="F27" s="18">
        <v>16855.687066666665</v>
      </c>
    </row>
    <row r="28" spans="1:6" ht="89.25">
      <c r="A28" s="4" t="s">
        <v>55</v>
      </c>
      <c r="B28" s="10" t="s">
        <v>21</v>
      </c>
      <c r="C28" s="12" t="s">
        <v>23</v>
      </c>
      <c r="D28" s="17">
        <v>5</v>
      </c>
      <c r="E28" s="18">
        <v>4167.2187960000001</v>
      </c>
      <c r="F28" s="18">
        <v>20836.093980000001</v>
      </c>
    </row>
    <row r="29" spans="1:6" ht="25.5">
      <c r="A29" s="5" t="s">
        <v>56</v>
      </c>
      <c r="B29" s="6" t="s">
        <v>64</v>
      </c>
      <c r="C29" s="7" t="s">
        <v>24</v>
      </c>
      <c r="D29" s="16">
        <v>11</v>
      </c>
      <c r="E29" s="18">
        <v>3785.4800725</v>
      </c>
      <c r="F29" s="18">
        <v>41640.280797500003</v>
      </c>
    </row>
    <row r="30" spans="1:6" ht="25.5" customHeight="1">
      <c r="A30" s="45" t="s">
        <v>61</v>
      </c>
      <c r="B30" s="46"/>
      <c r="C30" s="46"/>
      <c r="D30" s="46"/>
      <c r="E30" s="47">
        <f>SUM(F4:F29)</f>
        <v>196807.60401583335</v>
      </c>
      <c r="F30" s="48"/>
    </row>
  </sheetData>
  <mergeCells count="8">
    <mergeCell ref="A30:D30"/>
    <mergeCell ref="E30:F30"/>
    <mergeCell ref="A1:F1"/>
    <mergeCell ref="A2:A3"/>
    <mergeCell ref="B2:B3"/>
    <mergeCell ref="C2:C3"/>
    <mergeCell ref="D2:D3"/>
    <mergeCell ref="E2:F2"/>
  </mergeCells>
  <pageMargins left="0.7" right="0.7" top="0.75" bottom="0.75" header="0.3" footer="0.3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14" ma:contentTypeDescription="Crie um novo documento." ma:contentTypeScope="" ma:versionID="47d3b4c61a8db187d7df4076ac6610f5">
  <xsd:schema xmlns:xsd="http://www.w3.org/2001/XMLSchema" xmlns:xs="http://www.w3.org/2001/XMLSchema" xmlns:p="http://schemas.microsoft.com/office/2006/metadata/properties" xmlns:ns2="fb81a0b8-eecc-4ff0-8a10-415e27ed2cac" xmlns:ns3="92f52dd7-6fb3-4417-b5d2-f235d36329c2" targetNamespace="http://schemas.microsoft.com/office/2006/metadata/properties" ma:root="true" ma:fieldsID="f00cab3f793ce65628140af89dabdca1" ns2:_="" ns3:_="">
    <xsd:import namespace="fb81a0b8-eecc-4ff0-8a10-415e27ed2cac"/>
    <xsd:import namespace="92f52dd7-6fb3-4417-b5d2-f235d3632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52dd7-6fb3-4417-b5d2-f235d36329c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B26647-56AC-4253-BB65-EBFDDFB3078B}"/>
</file>

<file path=customXml/itemProps2.xml><?xml version="1.0" encoding="utf-8"?>
<ds:datastoreItem xmlns:ds="http://schemas.openxmlformats.org/officeDocument/2006/customXml" ds:itemID="{A3352424-3457-4D00-802F-8F0A33BC5901}"/>
</file>

<file path=customXml/itemProps3.xml><?xml version="1.0" encoding="utf-8"?>
<ds:datastoreItem xmlns:ds="http://schemas.openxmlformats.org/officeDocument/2006/customXml" ds:itemID="{A2EBD270-541A-48EE-ACAC-D762AD1E00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Mapa de preços</vt:lpstr>
      <vt:lpstr>Relação de Itens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Esdras Rocha</cp:lastModifiedBy>
  <cp:revision/>
  <cp:lastPrinted>2026-08-11T17:14:16Z</cp:lastPrinted>
  <dcterms:created xsi:type="dcterms:W3CDTF">2025-02-03T14:47:53Z</dcterms:created>
  <dcterms:modified xsi:type="dcterms:W3CDTF">2026-08-11T17:14:17Z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</Properties>
</file>