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Q:\2022\TOMADA DE PREÇOS\TP_06 - MEU CAMPINHO\"/>
    </mc:Choice>
  </mc:AlternateContent>
  <xr:revisionPtr revIDLastSave="0" documentId="8_{E2196FA0-4F0B-4E42-9D80-6E348F046ACB}" xr6:coauthVersionLast="47" xr6:coauthVersionMax="47" xr10:uidLastSave="{00000000-0000-0000-0000-000000000000}"/>
  <bookViews>
    <workbookView xWindow="-120" yWindow="-120" windowWidth="29040" windowHeight="15840" tabRatio="599" firstSheet="2" activeTab="2" xr2:uid="{00000000-000D-0000-FFFF-FFFF00000000}"/>
  </bookViews>
  <sheets>
    <sheet name="base (2)" sheetId="23" state="hidden" r:id="rId1"/>
    <sheet name="base (3)" sheetId="25" state="hidden" r:id="rId2"/>
    <sheet name="Cronograma PAM" sheetId="26" r:id="rId3"/>
    <sheet name="base" sheetId="4" state="hidden" r:id="rId4"/>
    <sheet name="composição dos itens" sheetId="2" state="hidden" r:id="rId5"/>
  </sheets>
  <externalReferences>
    <externalReference r:id="rId6"/>
    <externalReference r:id="rId7"/>
  </externalReferences>
  <definedNames>
    <definedName name="___xlnm.Print_Area_2">#REF!</definedName>
    <definedName name="___xlnm.Print_Titles_2">#REF!</definedName>
    <definedName name="___xlnm.Print_Titles_3">#REF!</definedName>
    <definedName name="__Anonymous_Sheet_DB__0">#REF!</definedName>
    <definedName name="__xlnm.Print_Area_2">#REF!</definedName>
    <definedName name="__xlnm.Print_Area_3">#REF!</definedName>
    <definedName name="__xlnm.Print_Area_3_1">#REF!</definedName>
    <definedName name="__xlnm.Print_Titles_2">#REF!</definedName>
    <definedName name="__xlnm.Print_Titles_3">#REF!</definedName>
    <definedName name="_R10P">#REF!</definedName>
    <definedName name="_R10R">#REF!</definedName>
    <definedName name="_R11P">#REF!</definedName>
    <definedName name="_R11R">#REF!</definedName>
    <definedName name="_R12P">#REF!</definedName>
    <definedName name="_R12R">#REF!</definedName>
    <definedName name="_R13P">#REF!</definedName>
    <definedName name="_R13R">#REF!</definedName>
    <definedName name="_R14P">#REF!</definedName>
    <definedName name="_R14R">#REF!</definedName>
    <definedName name="_R15P">#REF!</definedName>
    <definedName name="_R15R">#REF!</definedName>
    <definedName name="_R16P">#REF!</definedName>
    <definedName name="_R16R">#REF!</definedName>
    <definedName name="_R17P">#REF!</definedName>
    <definedName name="_R17R">#REF!</definedName>
    <definedName name="_R18P">#REF!</definedName>
    <definedName name="_R18R">#REF!</definedName>
    <definedName name="_R19P">#REF!</definedName>
    <definedName name="_R19R">#REF!</definedName>
    <definedName name="_R1P">#REF!</definedName>
    <definedName name="_R1R">#REF!</definedName>
    <definedName name="_R20P">#REF!</definedName>
    <definedName name="_R20R">#REF!</definedName>
    <definedName name="_R21P">#REF!</definedName>
    <definedName name="_R21R">#REF!</definedName>
    <definedName name="_R22P">#REF!</definedName>
    <definedName name="_R22R">#REF!</definedName>
    <definedName name="_R23P">#REF!</definedName>
    <definedName name="_R23R">#REF!</definedName>
    <definedName name="_R24P">#REF!</definedName>
    <definedName name="_R24R">#REF!</definedName>
    <definedName name="_R2P">#REF!</definedName>
    <definedName name="_R2R">#REF!</definedName>
    <definedName name="_R3P">#REF!</definedName>
    <definedName name="_R3R">#REF!</definedName>
    <definedName name="_R4P">#REF!</definedName>
    <definedName name="_R4R">#REF!</definedName>
    <definedName name="_R5P">#REF!</definedName>
    <definedName name="_R5R">#REF!</definedName>
    <definedName name="_R6P">#REF!</definedName>
    <definedName name="_R6R">#REF!</definedName>
    <definedName name="_R7P">#REF!</definedName>
    <definedName name="_R7R">#REF!</definedName>
    <definedName name="_R8P">#REF!</definedName>
    <definedName name="_R8R">#REF!</definedName>
    <definedName name="_R9P">#REF!</definedName>
    <definedName name="_R9R">#REF!</definedName>
    <definedName name="_RP1">#REF!</definedName>
    <definedName name="_RP10">#REF!</definedName>
    <definedName name="_RP11">#REF!</definedName>
    <definedName name="_RP12">#REF!</definedName>
    <definedName name="_RP13">#REF!</definedName>
    <definedName name="_RP14">#REF!</definedName>
    <definedName name="_RP15">#REF!</definedName>
    <definedName name="_RP16">#REF!</definedName>
    <definedName name="_RP17">#REF!</definedName>
    <definedName name="_RP18">#REF!</definedName>
    <definedName name="_RP19">#REF!</definedName>
    <definedName name="_RP2">#REF!</definedName>
    <definedName name="_RP20">#REF!</definedName>
    <definedName name="_RP21">#REF!</definedName>
    <definedName name="_RP22">#REF!</definedName>
    <definedName name="_RP23">#REF!</definedName>
    <definedName name="_RP24">#REF!</definedName>
    <definedName name="_RP3">#REF!</definedName>
    <definedName name="_RP4">#REF!</definedName>
    <definedName name="_RP5">#REF!</definedName>
    <definedName name="_RP6">#REF!</definedName>
    <definedName name="_RP7">#REF!</definedName>
    <definedName name="_RP8">#REF!</definedName>
    <definedName name="_RP9">#REF!</definedName>
    <definedName name="_RR1">#REF!</definedName>
    <definedName name="_RR10">#REF!</definedName>
    <definedName name="_RR12">#REF!</definedName>
    <definedName name="_RR13">#REF!</definedName>
    <definedName name="_RR14">#REF!</definedName>
    <definedName name="_RR15">#REF!</definedName>
    <definedName name="_RR16">#REF!</definedName>
    <definedName name="_RR17">#REF!</definedName>
    <definedName name="_RR18">#REF!</definedName>
    <definedName name="_RR19">#REF!</definedName>
    <definedName name="_RR2">#REF!</definedName>
    <definedName name="_RR20">#REF!</definedName>
    <definedName name="_RR21">#REF!</definedName>
    <definedName name="_RR22">#REF!</definedName>
    <definedName name="_RR23">#REF!</definedName>
    <definedName name="_RR24">#REF!</definedName>
    <definedName name="_RR3">#REF!</definedName>
    <definedName name="_RR4">#REF!</definedName>
    <definedName name="_RR5">#REF!</definedName>
    <definedName name="_RR6">#REF!</definedName>
    <definedName name="_RR7">#REF!</definedName>
    <definedName name="_RR8">#REF!</definedName>
    <definedName name="_RR9">#REF!</definedName>
    <definedName name="_tt1">"$#REF!.$A$1:$B$3278"</definedName>
    <definedName name="A1P1">#REF!</definedName>
    <definedName name="A1P10">#REF!</definedName>
    <definedName name="A1P11">#REF!</definedName>
    <definedName name="A1P12">#REF!</definedName>
    <definedName name="A1P13">#REF!</definedName>
    <definedName name="A1P14">#REF!</definedName>
    <definedName name="A1P15">#REF!</definedName>
    <definedName name="A1P16">#REF!</definedName>
    <definedName name="A1P17">#REF!</definedName>
    <definedName name="A1P18">#REF!</definedName>
    <definedName name="A1P19">#REF!</definedName>
    <definedName name="A1P2">#REF!</definedName>
    <definedName name="A1P20">#REF!</definedName>
    <definedName name="A1P21">#REF!</definedName>
    <definedName name="A1P22">#REF!</definedName>
    <definedName name="A1P23">#REF!</definedName>
    <definedName name="A1P24">#REF!</definedName>
    <definedName name="A1P3">#REF!</definedName>
    <definedName name="A1P4">#REF!</definedName>
    <definedName name="A1P5">#REF!</definedName>
    <definedName name="A1P6">#REF!</definedName>
    <definedName name="A1P7">#REF!</definedName>
    <definedName name="A1P8">#REF!</definedName>
    <definedName name="A1P9">#REF!</definedName>
    <definedName name="A1R1">#REF!</definedName>
    <definedName name="A1R10">#REF!</definedName>
    <definedName name="A1R11">#REF!</definedName>
    <definedName name="A1R12">#REF!</definedName>
    <definedName name="A1R13">#REF!</definedName>
    <definedName name="A1R14">#REF!</definedName>
    <definedName name="A1R15">#REF!</definedName>
    <definedName name="A1R16">#REF!</definedName>
    <definedName name="A1R17">#REF!</definedName>
    <definedName name="A1R18">#REF!</definedName>
    <definedName name="A1R19">#REF!</definedName>
    <definedName name="A1R2">#REF!</definedName>
    <definedName name="A1R20">#REF!</definedName>
    <definedName name="A1R21">#REF!</definedName>
    <definedName name="A1R22">#REF!</definedName>
    <definedName name="A1R23">#REF!</definedName>
    <definedName name="A1R24">#REF!</definedName>
    <definedName name="A1R3">#REF!</definedName>
    <definedName name="A1R4">#REF!</definedName>
    <definedName name="A1R5">#REF!</definedName>
    <definedName name="A1R6">#REF!</definedName>
    <definedName name="A1R7">#REF!</definedName>
    <definedName name="A1R8">#REF!</definedName>
    <definedName name="A1R9">#REF!</definedName>
    <definedName name="A2P1">#REF!</definedName>
    <definedName name="A2P10">#REF!</definedName>
    <definedName name="A2P11">#REF!</definedName>
    <definedName name="A2P12">#REF!</definedName>
    <definedName name="A2P13">#REF!</definedName>
    <definedName name="A2P14">#REF!</definedName>
    <definedName name="A2P15">#REF!</definedName>
    <definedName name="A2P16">#REF!</definedName>
    <definedName name="A2P17">#REF!</definedName>
    <definedName name="A2P18">#REF!</definedName>
    <definedName name="A2P19">#REF!</definedName>
    <definedName name="A2P2">#REF!</definedName>
    <definedName name="A2P20">#REF!</definedName>
    <definedName name="A2P21">#REF!</definedName>
    <definedName name="A2P22">#REF!</definedName>
    <definedName name="A2P23">#REF!</definedName>
    <definedName name="A2P24">#REF!</definedName>
    <definedName name="A2P3">#REF!</definedName>
    <definedName name="A2P4">#REF!</definedName>
    <definedName name="A2P5">#REF!</definedName>
    <definedName name="A2P6">#REF!</definedName>
    <definedName name="A2P7">#REF!</definedName>
    <definedName name="A2P8">#REF!</definedName>
    <definedName name="A2P9">#REF!</definedName>
    <definedName name="A2R1">#REF!</definedName>
    <definedName name="A2R10">#REF!</definedName>
    <definedName name="A2R11">#REF!</definedName>
    <definedName name="A2R12">#REF!</definedName>
    <definedName name="A2R13">#REF!</definedName>
    <definedName name="A2R14">#REF!</definedName>
    <definedName name="A2R15">#REF!</definedName>
    <definedName name="A2R16">#REF!</definedName>
    <definedName name="A2R17">#REF!</definedName>
    <definedName name="A2R18">#REF!</definedName>
    <definedName name="A2R19">#REF!</definedName>
    <definedName name="A2R2">#REF!</definedName>
    <definedName name="A2R20">#REF!</definedName>
    <definedName name="A2R21">#REF!</definedName>
    <definedName name="A2R22">#REF!</definedName>
    <definedName name="A2R23">#REF!</definedName>
    <definedName name="A2R24">#REF!</definedName>
    <definedName name="A2R3">#REF!</definedName>
    <definedName name="A2R4">#REF!</definedName>
    <definedName name="A2R5">#REF!</definedName>
    <definedName name="A2R6">#REF!</definedName>
    <definedName name="A2R7">#REF!</definedName>
    <definedName name="A2R8">#REF!</definedName>
    <definedName name="A2R9">#REF!</definedName>
    <definedName name="A3P1">#REF!</definedName>
    <definedName name="A3P10">#REF!</definedName>
    <definedName name="A3P11">#REF!</definedName>
    <definedName name="A3P12">#REF!</definedName>
    <definedName name="A3P13">#REF!</definedName>
    <definedName name="A3P14">#REF!</definedName>
    <definedName name="A3P15">#REF!</definedName>
    <definedName name="A3P16">#REF!</definedName>
    <definedName name="A3P17">#REF!</definedName>
    <definedName name="A3P18">#REF!</definedName>
    <definedName name="A3P19">#REF!</definedName>
    <definedName name="A3P2">#REF!</definedName>
    <definedName name="A3P20">#REF!</definedName>
    <definedName name="A3P21">#REF!</definedName>
    <definedName name="A3P22">#REF!</definedName>
    <definedName name="A3P23">#REF!</definedName>
    <definedName name="A3P24">#REF!</definedName>
    <definedName name="A3P3">#REF!</definedName>
    <definedName name="A3P4">#REF!</definedName>
    <definedName name="A3P5">#REF!</definedName>
    <definedName name="A3P6">#REF!</definedName>
    <definedName name="A3P7">#REF!</definedName>
    <definedName name="A3P8">#REF!</definedName>
    <definedName name="A3P9">#REF!</definedName>
    <definedName name="A3R1">#REF!</definedName>
    <definedName name="A3R10">#REF!</definedName>
    <definedName name="A3R11">#REF!</definedName>
    <definedName name="A3R12">#REF!</definedName>
    <definedName name="A3R13">#REF!</definedName>
    <definedName name="A3R14">#REF!</definedName>
    <definedName name="A3R15">#REF!</definedName>
    <definedName name="A3R16">#REF!</definedName>
    <definedName name="A3R17">#REF!</definedName>
    <definedName name="A3R18">#REF!</definedName>
    <definedName name="A3R19">#REF!</definedName>
    <definedName name="A3R2">#REF!</definedName>
    <definedName name="A3R20">#REF!</definedName>
    <definedName name="A3R21">#REF!</definedName>
    <definedName name="A3R22">#REF!</definedName>
    <definedName name="A3R23">#REF!</definedName>
    <definedName name="A3R24">#REF!</definedName>
    <definedName name="A3R3">#REF!</definedName>
    <definedName name="A3R4">#REF!</definedName>
    <definedName name="A3R5">#REF!</definedName>
    <definedName name="A3R6">#REF!</definedName>
    <definedName name="A3R7">#REF!</definedName>
    <definedName name="A3R8">#REF!</definedName>
    <definedName name="A3R9">#REF!</definedName>
    <definedName name="A4P1">#REF!</definedName>
    <definedName name="A4P10">#REF!</definedName>
    <definedName name="A4P11">#REF!</definedName>
    <definedName name="A4P12">#REF!</definedName>
    <definedName name="A4P13">#REF!</definedName>
    <definedName name="A4P14">#REF!</definedName>
    <definedName name="A4P15">#REF!</definedName>
    <definedName name="A4P16">#REF!</definedName>
    <definedName name="A4P17">#REF!</definedName>
    <definedName name="A4P18">#REF!</definedName>
    <definedName name="A4P19">#REF!</definedName>
    <definedName name="A4P2">#REF!</definedName>
    <definedName name="A4P20">#REF!</definedName>
    <definedName name="A4P21">#REF!</definedName>
    <definedName name="A4P22">#REF!</definedName>
    <definedName name="A4P23">#REF!</definedName>
    <definedName name="A4P24">#REF!</definedName>
    <definedName name="A4P3">#REF!</definedName>
    <definedName name="A4P4">#REF!</definedName>
    <definedName name="A4P5">#REF!</definedName>
    <definedName name="A4P6">#REF!</definedName>
    <definedName name="A4P7">#REF!</definedName>
    <definedName name="A4P8">#REF!</definedName>
    <definedName name="A4P9">#REF!</definedName>
    <definedName name="A4R1">#REF!</definedName>
    <definedName name="A4R10">#REF!</definedName>
    <definedName name="A4R11">#REF!</definedName>
    <definedName name="A4R12">#REF!</definedName>
    <definedName name="A4R13">#REF!</definedName>
    <definedName name="A4R14">#REF!</definedName>
    <definedName name="A4R15">#REF!</definedName>
    <definedName name="A4R16">#REF!</definedName>
    <definedName name="A4R17">#REF!</definedName>
    <definedName name="A4R18">#REF!</definedName>
    <definedName name="A4R19">#REF!</definedName>
    <definedName name="A4R2">#REF!</definedName>
    <definedName name="A4R20">#REF!</definedName>
    <definedName name="A4R21">#REF!</definedName>
    <definedName name="A4R22">#REF!</definedName>
    <definedName name="A4R23">#REF!</definedName>
    <definedName name="A4R24">#REF!</definedName>
    <definedName name="A4R3">#REF!</definedName>
    <definedName name="A4R4">#REF!</definedName>
    <definedName name="A4R5">#REF!</definedName>
    <definedName name="A4R6">#REF!</definedName>
    <definedName name="A4R7">#REF!</definedName>
    <definedName name="A4R8">#REF!</definedName>
    <definedName name="A4R9">#REF!</definedName>
    <definedName name="A5P1">#REF!</definedName>
    <definedName name="A5P10">#REF!</definedName>
    <definedName name="A5P11">#REF!</definedName>
    <definedName name="A5P12">#REF!</definedName>
    <definedName name="A5P13">#REF!</definedName>
    <definedName name="A5P14">#REF!</definedName>
    <definedName name="A5P15">#REF!</definedName>
    <definedName name="A5P16">#REF!</definedName>
    <definedName name="A5P17">#REF!</definedName>
    <definedName name="A5P18">#REF!</definedName>
    <definedName name="A5P19">#REF!</definedName>
    <definedName name="A5P2">#REF!</definedName>
    <definedName name="A5P20">#REF!</definedName>
    <definedName name="A5P21">#REF!</definedName>
    <definedName name="A5P22">#REF!</definedName>
    <definedName name="A5P23">#REF!</definedName>
    <definedName name="A5P24">#REF!</definedName>
    <definedName name="A5P3">#REF!</definedName>
    <definedName name="A5P4">#REF!</definedName>
    <definedName name="A5P5">#REF!</definedName>
    <definedName name="A5P6">#REF!</definedName>
    <definedName name="A5P7">#REF!</definedName>
    <definedName name="A5P8">#REF!</definedName>
    <definedName name="A5P9">#REF!</definedName>
    <definedName name="A5R1">#REF!</definedName>
    <definedName name="A5R10">#REF!</definedName>
    <definedName name="A5R11">#REF!</definedName>
    <definedName name="A5R12">#REF!</definedName>
    <definedName name="A5R13">#REF!</definedName>
    <definedName name="A5R14">#REF!</definedName>
    <definedName name="A5R15">#REF!</definedName>
    <definedName name="A5R16">#REF!</definedName>
    <definedName name="A5R17">#REF!</definedName>
    <definedName name="A5R18">#REF!</definedName>
    <definedName name="A5R19">#REF!</definedName>
    <definedName name="A5R2">#REF!</definedName>
    <definedName name="A5R20">#REF!</definedName>
    <definedName name="A5R21">#REF!</definedName>
    <definedName name="A5R22">#REF!</definedName>
    <definedName name="A5R23">#REF!</definedName>
    <definedName name="A5R24">#REF!</definedName>
    <definedName name="A5R3">#REF!</definedName>
    <definedName name="A5R4">#REF!</definedName>
    <definedName name="A5R5">#REF!</definedName>
    <definedName name="A5R6">#REF!</definedName>
    <definedName name="A5R7">#REF!</definedName>
    <definedName name="A5R8">#REF!</definedName>
    <definedName name="A5R9">#REF!</definedName>
    <definedName name="add_1">#REF!</definedName>
    <definedName name="add_2">#REF!</definedName>
    <definedName name="add_3">#REF!</definedName>
    <definedName name="add_4">#REF!</definedName>
    <definedName name="add_5">#REF!</definedName>
    <definedName name="add_total">#REF!</definedName>
    <definedName name="_xlnm.Print_Area" localSheetId="3">base!$A$1:$P$139</definedName>
    <definedName name="_xlnm.Print_Area" localSheetId="0">'base (2)'!$A$1:$P$139</definedName>
    <definedName name="_xlnm.Print_Area" localSheetId="1">'base (3)'!$A$1:$P$139</definedName>
    <definedName name="_xlnm.Print_Area" localSheetId="2">'Cronograma PAM'!$B$1:$T$65</definedName>
    <definedName name="AUDITORIO">#REF!</definedName>
    <definedName name="BBB">#REF!</definedName>
    <definedName name="BD">#REF!</definedName>
    <definedName name="BDI">#REF!</definedName>
    <definedName name="BDI_LIC">#REF!</definedName>
    <definedName name="cfs">#REF!</definedName>
    <definedName name="cot">#REF!</definedName>
    <definedName name="COTAÇÃO">#REF!</definedName>
    <definedName name="crono">#REF!</definedName>
    <definedName name="CRONO_ADD">#REF!</definedName>
    <definedName name="CRONO_RES">#REF!</definedName>
    <definedName name="d">[1]proposta!#REF!</definedName>
    <definedName name="DXBDFG">"$#REF!.$A$1:$B$2408"</definedName>
    <definedName name="Excel_BuiltIn__FilterDatabase">"$#REF!.$B$8:$M$9"</definedName>
    <definedName name="Excel_BuiltIn__FilterDatabase_1">"$#REF!.$A$1:$F$5248"</definedName>
    <definedName name="Excel_BuiltIn__FilterDatabase_4">NA()</definedName>
    <definedName name="Excel_BuiltIn__FilterDatabase_4_1">"$#REF!.$#REF!$#REF!:$#REF!$#REF!"</definedName>
    <definedName name="Excel_BuiltIn__FilterDatabase_5">NA()</definedName>
    <definedName name="Excel_BuiltIn__FilterDatabase_6">#REF!</definedName>
    <definedName name="Excel_BuiltIn__FilterDatabase_6_1">NA()</definedName>
    <definedName name="Excel_BuiltIn__FilterDatabase_6_2">"#REF!"</definedName>
    <definedName name="Excel_BuiltIn__FilterDatabase_6_3">"#REF!"</definedName>
    <definedName name="Excel_BuiltIn_Print_Area">"$#REF!.$B$1:$N$9"</definedName>
    <definedName name="Excel_BuiltIn_Print_Area_7">"#REF!"</definedName>
    <definedName name="Excel_BuiltIn_Print_Area_7_1">"#REF!"</definedName>
    <definedName name="Excel_BuiltIn_Print_Area_7_1_1">"#REF!"</definedName>
    <definedName name="Excel_BuiltIn_Print_Area_7_1_1_1">"#REF!"</definedName>
    <definedName name="Excel_BuiltIn_Print_Area_7_1_1_1_1">"#REF!"</definedName>
    <definedName name="Excel_BuiltIn_Print_Area_7_1_1_1_1_1">"#REF!"</definedName>
    <definedName name="Excel_BuiltIn_Print_Area_7_1_1_1_1_1_1">"#REF!"</definedName>
    <definedName name="Excel_BuiltIn_Print_Area_7_1_1_1_1_1_2">"#REF!"</definedName>
    <definedName name="Excel_BuiltIn_Print_Area_7_1_1_1_1_1_3">"#REF!"</definedName>
    <definedName name="Excel_BuiltIn_Print_Area_7_1_1_1_1_2">"#REF!"</definedName>
    <definedName name="Excel_BuiltIn_Print_Area_7_1_1_1_1_3">"#REF!"</definedName>
    <definedName name="Excel_BuiltIn_Print_Area_7_1_1_1_2">"#REF!"</definedName>
    <definedName name="Excel_BuiltIn_Print_Area_7_1_1_1_3">"#REF!"</definedName>
    <definedName name="Excel_BuiltIn_Print_Area_7_1_1_2">"#REF!"</definedName>
    <definedName name="Excel_BuiltIn_Print_Area_7_1_1_3">"#REF!"</definedName>
    <definedName name="Excel_BuiltIn_Print_Area_7_1_2">"#REF!"</definedName>
    <definedName name="Excel_BuiltIn_Print_Area_7_1_3">"#REF!"</definedName>
    <definedName name="Excel_BuiltIn_Print_Area_7_2">"#REF!"</definedName>
    <definedName name="Excel_BuiltIn_Print_Area_7_3">"#REF!"</definedName>
    <definedName name="Excel_BuiltIn_Print_Titles">"$#REF!.$A$1:$AMJ$9"</definedName>
    <definedName name="ini">'[2] '!#REF!</definedName>
    <definedName name="j">#REF!</definedName>
    <definedName name="k">"$#REF!.$A$1:$B$2408"</definedName>
    <definedName name="matriz">'[2] '!#REF!</definedName>
    <definedName name="MINUS">#REF!</definedName>
    <definedName name="Plan1">"$#REF!.$A$1:$B$2408"</definedName>
    <definedName name="PLUS">#REF!</definedName>
    <definedName name="po">#REF!</definedName>
    <definedName name="REF">'[2] '!$F$464:$F$489</definedName>
    <definedName name="rere">#REF!</definedName>
    <definedName name="RODAPÉ">[2]Relatório!#REF!</definedName>
    <definedName name="rt">#REF!</definedName>
    <definedName name="S10P1">#REF!</definedName>
    <definedName name="S10P10">#REF!</definedName>
    <definedName name="S10P11">#REF!</definedName>
    <definedName name="S10P12">#REF!</definedName>
    <definedName name="S10P13">#REF!</definedName>
    <definedName name="S10P14">#REF!</definedName>
    <definedName name="S10P15">#REF!</definedName>
    <definedName name="S10P16">#REF!</definedName>
    <definedName name="S10P17">#REF!</definedName>
    <definedName name="S10P18">#REF!</definedName>
    <definedName name="S10P19">#REF!</definedName>
    <definedName name="S10P2">#REF!</definedName>
    <definedName name="S10P20">#REF!</definedName>
    <definedName name="S10P21">#REF!</definedName>
    <definedName name="S10P22">#REF!</definedName>
    <definedName name="S10P23">#REF!</definedName>
    <definedName name="S10P24">#REF!</definedName>
    <definedName name="S10P3">#REF!</definedName>
    <definedName name="S10P4">#REF!</definedName>
    <definedName name="S10P5">#REF!</definedName>
    <definedName name="S10P6">#REF!</definedName>
    <definedName name="S10P7">#REF!</definedName>
    <definedName name="S10P8">#REF!</definedName>
    <definedName name="S10P9">#REF!</definedName>
    <definedName name="S10R1">#REF!</definedName>
    <definedName name="S10R10">#REF!</definedName>
    <definedName name="S10R11">#REF!</definedName>
    <definedName name="S10R12">#REF!</definedName>
    <definedName name="S10R13">#REF!</definedName>
    <definedName name="S10R14">#REF!</definedName>
    <definedName name="S10R15">#REF!</definedName>
    <definedName name="S10R16">#REF!</definedName>
    <definedName name="S10R17">#REF!</definedName>
    <definedName name="S10R18">#REF!</definedName>
    <definedName name="S10R19">#REF!</definedName>
    <definedName name="S10R2">#REF!</definedName>
    <definedName name="S10R20">#REF!</definedName>
    <definedName name="S10R21">#REF!</definedName>
    <definedName name="S10R22">#REF!</definedName>
    <definedName name="S10R23">#REF!</definedName>
    <definedName name="S10R24">#REF!</definedName>
    <definedName name="S10R3">#REF!</definedName>
    <definedName name="S10R4">#REF!</definedName>
    <definedName name="S10R5">#REF!</definedName>
    <definedName name="S10R6">#REF!</definedName>
    <definedName name="S10R7">#REF!</definedName>
    <definedName name="S10R8">#REF!</definedName>
    <definedName name="S10R9">#REF!</definedName>
    <definedName name="S11P1">#REF!</definedName>
    <definedName name="S11P10">#REF!</definedName>
    <definedName name="S11P11">#REF!</definedName>
    <definedName name="S11P12">#REF!</definedName>
    <definedName name="S11P13">#REF!</definedName>
    <definedName name="S11P14">#REF!</definedName>
    <definedName name="S11P15">#REF!</definedName>
    <definedName name="S11P16">#REF!</definedName>
    <definedName name="S11P17">#REF!</definedName>
    <definedName name="S11P18">#REF!</definedName>
    <definedName name="S11P19">#REF!</definedName>
    <definedName name="S11P2">#REF!</definedName>
    <definedName name="S11P20">#REF!</definedName>
    <definedName name="S11P21">#REF!</definedName>
    <definedName name="S11P22">#REF!</definedName>
    <definedName name="S11P23">#REF!</definedName>
    <definedName name="S11P24">#REF!</definedName>
    <definedName name="S11P3">#REF!</definedName>
    <definedName name="S11P4">#REF!</definedName>
    <definedName name="S11P5">#REF!</definedName>
    <definedName name="S11P6">#REF!</definedName>
    <definedName name="S11P7">#REF!</definedName>
    <definedName name="S11P8">#REF!</definedName>
    <definedName name="S11P9">#REF!</definedName>
    <definedName name="S11R1">#REF!</definedName>
    <definedName name="S11R10">#REF!</definedName>
    <definedName name="S11R11">#REF!</definedName>
    <definedName name="S11R12">#REF!</definedName>
    <definedName name="S11R13">#REF!</definedName>
    <definedName name="S11R14">#REF!</definedName>
    <definedName name="S11R15">#REF!</definedName>
    <definedName name="S11R16">#REF!</definedName>
    <definedName name="S11R17">#REF!</definedName>
    <definedName name="S11R18">#REF!</definedName>
    <definedName name="S11R19">#REF!</definedName>
    <definedName name="S11R2">#REF!</definedName>
    <definedName name="S11R20">#REF!</definedName>
    <definedName name="S11R21">#REF!</definedName>
    <definedName name="S11R22">#REF!</definedName>
    <definedName name="S11R23">#REF!</definedName>
    <definedName name="S11R24">#REF!</definedName>
    <definedName name="S11R3">#REF!</definedName>
    <definedName name="S11R4">#REF!</definedName>
    <definedName name="S11R5">#REF!</definedName>
    <definedName name="S11R6">#REF!</definedName>
    <definedName name="S11R7">#REF!</definedName>
    <definedName name="S11R8">#REF!</definedName>
    <definedName name="S11R9">#REF!</definedName>
    <definedName name="S12P1">#REF!</definedName>
    <definedName name="S12P10">#REF!</definedName>
    <definedName name="S12P11">#REF!</definedName>
    <definedName name="S12P12">#REF!</definedName>
    <definedName name="S12P13">#REF!</definedName>
    <definedName name="S12P14">#REF!</definedName>
    <definedName name="S12P15">#REF!</definedName>
    <definedName name="S12P16">#REF!</definedName>
    <definedName name="S12P17">#REF!</definedName>
    <definedName name="S12P18">#REF!</definedName>
    <definedName name="S12P19">#REF!</definedName>
    <definedName name="S12P2">#REF!</definedName>
    <definedName name="S12P20">#REF!</definedName>
    <definedName name="S12P21">#REF!</definedName>
    <definedName name="S12P22">#REF!</definedName>
    <definedName name="S12P23">#REF!</definedName>
    <definedName name="S12P24">#REF!</definedName>
    <definedName name="S12P3">#REF!</definedName>
    <definedName name="S12P4">#REF!</definedName>
    <definedName name="S12P5">#REF!</definedName>
    <definedName name="S12P6">#REF!</definedName>
    <definedName name="S12P7">#REF!</definedName>
    <definedName name="S12P8">#REF!</definedName>
    <definedName name="S12P9">#REF!</definedName>
    <definedName name="S12R1">#REF!</definedName>
    <definedName name="S12R10">#REF!</definedName>
    <definedName name="S12R11">#REF!</definedName>
    <definedName name="S12R12">#REF!</definedName>
    <definedName name="S12R13">#REF!</definedName>
    <definedName name="S12R14">#REF!</definedName>
    <definedName name="S12R15">#REF!</definedName>
    <definedName name="S12R16">#REF!</definedName>
    <definedName name="S12R17">#REF!</definedName>
    <definedName name="S12R18">#REF!</definedName>
    <definedName name="S12R19">#REF!</definedName>
    <definedName name="S12R2">#REF!</definedName>
    <definedName name="S12R20">#REF!</definedName>
    <definedName name="S12R21">#REF!</definedName>
    <definedName name="S12R22">#REF!</definedName>
    <definedName name="S12R23">#REF!</definedName>
    <definedName name="S12R24">#REF!</definedName>
    <definedName name="S12R3">#REF!</definedName>
    <definedName name="S12R4">#REF!</definedName>
    <definedName name="S12R5">#REF!</definedName>
    <definedName name="S12R6">#REF!</definedName>
    <definedName name="S12R7">#REF!</definedName>
    <definedName name="S12R8">#REF!</definedName>
    <definedName name="S12R9">#REF!</definedName>
    <definedName name="S13P1">#REF!</definedName>
    <definedName name="S13P10">#REF!</definedName>
    <definedName name="S13P11">#REF!</definedName>
    <definedName name="S13P12">#REF!</definedName>
    <definedName name="S13P13">#REF!</definedName>
    <definedName name="S13P14">#REF!</definedName>
    <definedName name="S13P15">#REF!</definedName>
    <definedName name="S13P16">#REF!</definedName>
    <definedName name="S13P17">#REF!</definedName>
    <definedName name="S13P18">#REF!</definedName>
    <definedName name="S13P19">#REF!</definedName>
    <definedName name="S13P2">#REF!</definedName>
    <definedName name="S13P20">#REF!</definedName>
    <definedName name="S13P21">#REF!</definedName>
    <definedName name="S13P22">#REF!</definedName>
    <definedName name="S13P23">#REF!</definedName>
    <definedName name="S13P24">#REF!</definedName>
    <definedName name="S13P3">#REF!</definedName>
    <definedName name="S13P4">#REF!</definedName>
    <definedName name="S13P5">#REF!</definedName>
    <definedName name="S13P6">#REF!</definedName>
    <definedName name="S13P7">#REF!</definedName>
    <definedName name="S13P8">#REF!</definedName>
    <definedName name="S13P9">#REF!</definedName>
    <definedName name="S13R1">#REF!</definedName>
    <definedName name="S13R10">#REF!</definedName>
    <definedName name="S13R11">#REF!</definedName>
    <definedName name="S13R12">#REF!</definedName>
    <definedName name="S13R13">#REF!</definedName>
    <definedName name="S13R14">#REF!</definedName>
    <definedName name="S13R15">#REF!</definedName>
    <definedName name="S13R16">#REF!</definedName>
    <definedName name="S13R17">#REF!</definedName>
    <definedName name="S13R18">#REF!</definedName>
    <definedName name="S13R19">#REF!</definedName>
    <definedName name="S13R2">#REF!</definedName>
    <definedName name="S13R20">#REF!</definedName>
    <definedName name="S13R21">#REF!</definedName>
    <definedName name="S13R22">#REF!</definedName>
    <definedName name="S13R23">#REF!</definedName>
    <definedName name="S13R24">#REF!</definedName>
    <definedName name="S13R3">#REF!</definedName>
    <definedName name="S13R4">#REF!</definedName>
    <definedName name="S13R5">#REF!</definedName>
    <definedName name="S13R6">#REF!</definedName>
    <definedName name="S13R7">#REF!</definedName>
    <definedName name="S13R8">#REF!</definedName>
    <definedName name="S13R9">#REF!</definedName>
    <definedName name="S14P1">#REF!</definedName>
    <definedName name="S14P10">#REF!</definedName>
    <definedName name="S14P11">#REF!</definedName>
    <definedName name="S14P12">#REF!</definedName>
    <definedName name="S14P13">#REF!</definedName>
    <definedName name="S14P14">#REF!</definedName>
    <definedName name="S14P15">#REF!</definedName>
    <definedName name="S14P16">#REF!</definedName>
    <definedName name="S14P17">#REF!</definedName>
    <definedName name="S14P18">#REF!</definedName>
    <definedName name="S14P19">#REF!</definedName>
    <definedName name="S14P2">#REF!</definedName>
    <definedName name="S14P20">#REF!</definedName>
    <definedName name="S14P21">#REF!</definedName>
    <definedName name="S14P22">#REF!</definedName>
    <definedName name="S14P23">#REF!</definedName>
    <definedName name="S14P24">#REF!</definedName>
    <definedName name="S14P3">#REF!</definedName>
    <definedName name="S14P4">#REF!</definedName>
    <definedName name="S14P5">#REF!</definedName>
    <definedName name="S14P6">#REF!</definedName>
    <definedName name="S14P7">#REF!</definedName>
    <definedName name="S14P8">#REF!</definedName>
    <definedName name="S14P9">#REF!</definedName>
    <definedName name="S14R1">#REF!</definedName>
    <definedName name="S14R10">#REF!</definedName>
    <definedName name="S14R11">#REF!</definedName>
    <definedName name="S14R12">#REF!</definedName>
    <definedName name="S14R13">#REF!</definedName>
    <definedName name="S14R14">#REF!</definedName>
    <definedName name="S14R15">#REF!</definedName>
    <definedName name="S14R16">#REF!</definedName>
    <definedName name="S14R17">#REF!</definedName>
    <definedName name="S14R18">#REF!</definedName>
    <definedName name="S14R19">#REF!</definedName>
    <definedName name="S14R2">#REF!</definedName>
    <definedName name="S14R20">#REF!</definedName>
    <definedName name="S14R21">#REF!</definedName>
    <definedName name="S14R22">#REF!</definedName>
    <definedName name="S14R23">#REF!</definedName>
    <definedName name="S14R24">#REF!</definedName>
    <definedName name="S14R3">#REF!</definedName>
    <definedName name="S14R4">#REF!</definedName>
    <definedName name="S14R5">#REF!</definedName>
    <definedName name="S14R6">#REF!</definedName>
    <definedName name="S14R7">#REF!</definedName>
    <definedName name="S14R8">#REF!</definedName>
    <definedName name="S14R9">#REF!</definedName>
    <definedName name="S15P1">#REF!</definedName>
    <definedName name="S15P10">#REF!</definedName>
    <definedName name="S15P11">#REF!</definedName>
    <definedName name="S15P12">#REF!</definedName>
    <definedName name="S15P13">#REF!</definedName>
    <definedName name="S15P14">#REF!</definedName>
    <definedName name="S15P15">#REF!</definedName>
    <definedName name="S15P16">#REF!</definedName>
    <definedName name="S15P17">#REF!</definedName>
    <definedName name="S15P18">#REF!</definedName>
    <definedName name="S15P19">#REF!</definedName>
    <definedName name="S15P2">#REF!</definedName>
    <definedName name="S15P20">#REF!</definedName>
    <definedName name="S15P21">#REF!</definedName>
    <definedName name="S15P22">#REF!</definedName>
    <definedName name="S15P23">#REF!</definedName>
    <definedName name="S15P24">#REF!</definedName>
    <definedName name="S15P3">#REF!</definedName>
    <definedName name="S15P4">#REF!</definedName>
    <definedName name="S15P5">#REF!</definedName>
    <definedName name="S15P6">#REF!</definedName>
    <definedName name="S15P7">#REF!</definedName>
    <definedName name="S15P8">#REF!</definedName>
    <definedName name="S15P9">#REF!</definedName>
    <definedName name="S15R1">#REF!</definedName>
    <definedName name="S15R10">#REF!</definedName>
    <definedName name="S15R11">#REF!</definedName>
    <definedName name="S15R12">#REF!</definedName>
    <definedName name="S15R13">#REF!</definedName>
    <definedName name="S15R14">#REF!</definedName>
    <definedName name="S15R15">#REF!</definedName>
    <definedName name="S15R16">#REF!</definedName>
    <definedName name="S15R17">#REF!</definedName>
    <definedName name="S15R18">#REF!</definedName>
    <definedName name="S15R19">#REF!</definedName>
    <definedName name="S15R2">#REF!</definedName>
    <definedName name="S15R20">#REF!</definedName>
    <definedName name="S15R21">#REF!</definedName>
    <definedName name="S15R22">#REF!</definedName>
    <definedName name="S15R23">#REF!</definedName>
    <definedName name="S15R24">#REF!</definedName>
    <definedName name="S15R3">#REF!</definedName>
    <definedName name="S15R4">#REF!</definedName>
    <definedName name="S15R5">#REF!</definedName>
    <definedName name="S15R6">#REF!</definedName>
    <definedName name="S15R7">#REF!</definedName>
    <definedName name="S15R8">#REF!</definedName>
    <definedName name="S15R9">#REF!</definedName>
    <definedName name="S16P1">#REF!</definedName>
    <definedName name="S16P10">#REF!</definedName>
    <definedName name="S16P11">#REF!</definedName>
    <definedName name="S16P12">#REF!</definedName>
    <definedName name="S16P13">#REF!</definedName>
    <definedName name="S16P14">#REF!</definedName>
    <definedName name="S16P15">#REF!</definedName>
    <definedName name="S16P16">#REF!</definedName>
    <definedName name="S16P17">#REF!</definedName>
    <definedName name="S16P18">#REF!</definedName>
    <definedName name="S16P19">#REF!</definedName>
    <definedName name="S16P2">#REF!</definedName>
    <definedName name="S16P20">#REF!</definedName>
    <definedName name="S16P21">#REF!</definedName>
    <definedName name="S16P22">#REF!</definedName>
    <definedName name="S16P23">#REF!</definedName>
    <definedName name="S16P24">#REF!</definedName>
    <definedName name="S16P3">#REF!</definedName>
    <definedName name="S16P4">#REF!</definedName>
    <definedName name="S16P5">#REF!</definedName>
    <definedName name="S16P6">#REF!</definedName>
    <definedName name="S16P7">#REF!</definedName>
    <definedName name="S16P8">#REF!</definedName>
    <definedName name="S16P9">#REF!</definedName>
    <definedName name="S16R1">#REF!</definedName>
    <definedName name="S16R10">#REF!</definedName>
    <definedName name="S16R11">#REF!</definedName>
    <definedName name="S16R12">#REF!</definedName>
    <definedName name="S16R13">#REF!</definedName>
    <definedName name="S16R14">#REF!</definedName>
    <definedName name="S16R15">#REF!</definedName>
    <definedName name="S16R16">#REF!</definedName>
    <definedName name="S16R17">#REF!</definedName>
    <definedName name="S16R18">#REF!</definedName>
    <definedName name="S16R19">#REF!</definedName>
    <definedName name="S16R2">#REF!</definedName>
    <definedName name="S16R20">#REF!</definedName>
    <definedName name="S16R21">#REF!</definedName>
    <definedName name="S16R22">#REF!</definedName>
    <definedName name="S16R23">#REF!</definedName>
    <definedName name="S16R24">#REF!</definedName>
    <definedName name="S16R3">#REF!</definedName>
    <definedName name="S16R4">#REF!</definedName>
    <definedName name="S16R5">#REF!</definedName>
    <definedName name="S16R6">#REF!</definedName>
    <definedName name="S16R7">#REF!</definedName>
    <definedName name="S16R8">#REF!</definedName>
    <definedName name="S16R9">#REF!</definedName>
    <definedName name="S17P1">#REF!</definedName>
    <definedName name="S17P10">#REF!</definedName>
    <definedName name="S17P11">#REF!</definedName>
    <definedName name="S17P12">#REF!</definedName>
    <definedName name="S17P13">#REF!</definedName>
    <definedName name="S17P14">#REF!</definedName>
    <definedName name="S17P15">#REF!</definedName>
    <definedName name="S17P16">#REF!</definedName>
    <definedName name="S17P17">#REF!</definedName>
    <definedName name="S17P18">#REF!</definedName>
    <definedName name="S17P19">#REF!</definedName>
    <definedName name="S17P2">#REF!</definedName>
    <definedName name="S17P20">#REF!</definedName>
    <definedName name="S17P21">#REF!</definedName>
    <definedName name="S17P22">#REF!</definedName>
    <definedName name="S17P23">#REF!</definedName>
    <definedName name="S17P24">#REF!</definedName>
    <definedName name="S17P3">#REF!</definedName>
    <definedName name="S17P4">#REF!</definedName>
    <definedName name="S17P5">#REF!</definedName>
    <definedName name="S17P6">#REF!</definedName>
    <definedName name="S17P7">#REF!</definedName>
    <definedName name="S17P8">#REF!</definedName>
    <definedName name="S17P9">#REF!</definedName>
    <definedName name="S17R1">#REF!</definedName>
    <definedName name="S17R10">#REF!</definedName>
    <definedName name="S17R11">#REF!</definedName>
    <definedName name="S17R12">#REF!</definedName>
    <definedName name="S17R13">#REF!</definedName>
    <definedName name="S17R14">#REF!</definedName>
    <definedName name="S17R15">#REF!</definedName>
    <definedName name="S17R16">#REF!</definedName>
    <definedName name="S17R17">#REF!</definedName>
    <definedName name="S17R18">#REF!</definedName>
    <definedName name="S17R19">#REF!</definedName>
    <definedName name="S17R2">#REF!</definedName>
    <definedName name="S17R20">#REF!</definedName>
    <definedName name="S17R21">#REF!</definedName>
    <definedName name="S17R22">#REF!</definedName>
    <definedName name="S17R23">#REF!</definedName>
    <definedName name="S17R24">#REF!</definedName>
    <definedName name="S17R3">#REF!</definedName>
    <definedName name="S17R4">#REF!</definedName>
    <definedName name="S17R5">#REF!</definedName>
    <definedName name="S17R6">#REF!</definedName>
    <definedName name="S17R7">#REF!</definedName>
    <definedName name="S17R8">#REF!</definedName>
    <definedName name="S17R9">#REF!</definedName>
    <definedName name="S18P1">#REF!</definedName>
    <definedName name="S18P10">#REF!</definedName>
    <definedName name="S18P11">#REF!</definedName>
    <definedName name="S18P12">#REF!</definedName>
    <definedName name="S18P13">#REF!</definedName>
    <definedName name="S18P14">#REF!</definedName>
    <definedName name="S18P15">#REF!</definedName>
    <definedName name="S18P16">#REF!</definedName>
    <definedName name="S18P17">#REF!</definedName>
    <definedName name="S18P18">#REF!</definedName>
    <definedName name="S18P19">#REF!</definedName>
    <definedName name="S18P2">#REF!</definedName>
    <definedName name="S18P20">#REF!</definedName>
    <definedName name="S18P21">#REF!</definedName>
    <definedName name="S18P22">#REF!</definedName>
    <definedName name="S18P23">#REF!</definedName>
    <definedName name="S18P24">#REF!</definedName>
    <definedName name="S18P3">#REF!</definedName>
    <definedName name="S18P4">#REF!</definedName>
    <definedName name="S18P5">#REF!</definedName>
    <definedName name="S18P6">#REF!</definedName>
    <definedName name="S18P7">#REF!</definedName>
    <definedName name="S18P8">#REF!</definedName>
    <definedName name="S18P9">#REF!</definedName>
    <definedName name="S18R1">#REF!</definedName>
    <definedName name="S18R10">#REF!</definedName>
    <definedName name="S18R11">#REF!</definedName>
    <definedName name="S18R12">#REF!</definedName>
    <definedName name="S18R13">#REF!</definedName>
    <definedName name="S18R14">#REF!</definedName>
    <definedName name="S18R15">#REF!</definedName>
    <definedName name="S18R16">#REF!</definedName>
    <definedName name="S18R17">#REF!</definedName>
    <definedName name="S18R18">#REF!</definedName>
    <definedName name="S18R19">#REF!</definedName>
    <definedName name="S18R2">#REF!</definedName>
    <definedName name="S18R20">#REF!</definedName>
    <definedName name="S18R21">#REF!</definedName>
    <definedName name="S18R22">#REF!</definedName>
    <definedName name="S18R23">#REF!</definedName>
    <definedName name="S18R24">#REF!</definedName>
    <definedName name="S18R3">#REF!</definedName>
    <definedName name="S18R4">#REF!</definedName>
    <definedName name="S18R5">#REF!</definedName>
    <definedName name="S18R6">#REF!</definedName>
    <definedName name="S18R7">#REF!</definedName>
    <definedName name="S18R8">#REF!</definedName>
    <definedName name="S18R9">#REF!</definedName>
    <definedName name="S19P1">#REF!</definedName>
    <definedName name="S19P10">#REF!</definedName>
    <definedName name="S19P11">#REF!</definedName>
    <definedName name="S19P12">#REF!</definedName>
    <definedName name="S19P13">#REF!</definedName>
    <definedName name="S19P14">#REF!</definedName>
    <definedName name="S19P15">#REF!</definedName>
    <definedName name="S19P16">#REF!</definedName>
    <definedName name="S19P17">#REF!</definedName>
    <definedName name="S19P18">#REF!</definedName>
    <definedName name="S19P19">#REF!</definedName>
    <definedName name="S19P2">#REF!</definedName>
    <definedName name="S19P20">#REF!</definedName>
    <definedName name="S19P21">#REF!</definedName>
    <definedName name="S19P22">#REF!</definedName>
    <definedName name="S19P23">#REF!</definedName>
    <definedName name="S19P24">#REF!</definedName>
    <definedName name="S19P3">#REF!</definedName>
    <definedName name="S19P4">#REF!</definedName>
    <definedName name="S19P5">#REF!</definedName>
    <definedName name="S19P6">#REF!</definedName>
    <definedName name="S19P7">#REF!</definedName>
    <definedName name="S19P8">#REF!</definedName>
    <definedName name="S19P9">#REF!</definedName>
    <definedName name="S19R1">#REF!</definedName>
    <definedName name="S19R10">#REF!</definedName>
    <definedName name="S19R11">#REF!</definedName>
    <definedName name="S19R12">#REF!</definedName>
    <definedName name="S19R13">#REF!</definedName>
    <definedName name="S19R14">#REF!</definedName>
    <definedName name="S19R15">#REF!</definedName>
    <definedName name="S19R16">#REF!</definedName>
    <definedName name="S19R17">#REF!</definedName>
    <definedName name="S19R18">#REF!</definedName>
    <definedName name="S19R19">#REF!</definedName>
    <definedName name="S19R2">#REF!</definedName>
    <definedName name="S19R20">#REF!</definedName>
    <definedName name="S19R21">#REF!</definedName>
    <definedName name="S19R22">#REF!</definedName>
    <definedName name="S19R23">#REF!</definedName>
    <definedName name="S19R24">#REF!</definedName>
    <definedName name="S19R3">#REF!</definedName>
    <definedName name="S19R4">#REF!</definedName>
    <definedName name="S19R5">#REF!</definedName>
    <definedName name="S19R6">#REF!</definedName>
    <definedName name="S19R7">#REF!</definedName>
    <definedName name="S19R8">#REF!</definedName>
    <definedName name="S19R9">#REF!</definedName>
    <definedName name="S1P1">#REF!</definedName>
    <definedName name="S1P10">#REF!</definedName>
    <definedName name="S1P11">#REF!</definedName>
    <definedName name="S1P12">#REF!</definedName>
    <definedName name="S1P13">#REF!</definedName>
    <definedName name="S1P14">#REF!</definedName>
    <definedName name="S1P15">#REF!</definedName>
    <definedName name="S1P16">#REF!</definedName>
    <definedName name="S1P17">#REF!</definedName>
    <definedName name="S1P18">#REF!</definedName>
    <definedName name="S1P19">#REF!</definedName>
    <definedName name="S1P2">#REF!</definedName>
    <definedName name="S1P20">#REF!</definedName>
    <definedName name="S1P21">#REF!</definedName>
    <definedName name="S1P22">#REF!</definedName>
    <definedName name="S1P23">#REF!</definedName>
    <definedName name="S1P24">#REF!</definedName>
    <definedName name="S1P3">#REF!</definedName>
    <definedName name="S1P4">#REF!</definedName>
    <definedName name="S1P5">#REF!</definedName>
    <definedName name="S1P6">#REF!</definedName>
    <definedName name="S1P7">#REF!</definedName>
    <definedName name="S1P8">#REF!</definedName>
    <definedName name="S1P9">#REF!</definedName>
    <definedName name="S1R1">#REF!</definedName>
    <definedName name="S1R10">#REF!</definedName>
    <definedName name="S1R11">#REF!</definedName>
    <definedName name="S1R12">#REF!</definedName>
    <definedName name="S1R13">#REF!</definedName>
    <definedName name="S1R14">#REF!</definedName>
    <definedName name="S1R15">#REF!</definedName>
    <definedName name="S1R16">#REF!</definedName>
    <definedName name="S1R17">#REF!</definedName>
    <definedName name="S1R18">#REF!</definedName>
    <definedName name="S1R19">#REF!</definedName>
    <definedName name="S1R2">#REF!</definedName>
    <definedName name="S1R20">#REF!</definedName>
    <definedName name="S1R21">#REF!</definedName>
    <definedName name="S1R22">#REF!</definedName>
    <definedName name="S1R23">#REF!</definedName>
    <definedName name="S1R24">#REF!</definedName>
    <definedName name="S1R3">#REF!</definedName>
    <definedName name="S1R4">#REF!</definedName>
    <definedName name="S1R5">#REF!</definedName>
    <definedName name="S1R6">#REF!</definedName>
    <definedName name="S1R7">#REF!</definedName>
    <definedName name="S1R8">#REF!</definedName>
    <definedName name="S1R9">#REF!</definedName>
    <definedName name="S20P1">#REF!</definedName>
    <definedName name="S20P10">#REF!</definedName>
    <definedName name="S20P11">#REF!</definedName>
    <definedName name="S20P12">#REF!</definedName>
    <definedName name="S20P13">#REF!</definedName>
    <definedName name="S20P14">#REF!</definedName>
    <definedName name="S20P15">#REF!</definedName>
    <definedName name="S20P16">#REF!</definedName>
    <definedName name="S20P17">#REF!</definedName>
    <definedName name="S20P18">#REF!</definedName>
    <definedName name="S20P19">#REF!</definedName>
    <definedName name="S20P2">#REF!</definedName>
    <definedName name="S20P20">#REF!</definedName>
    <definedName name="S20P21">#REF!</definedName>
    <definedName name="S20P22">#REF!</definedName>
    <definedName name="S20P23">#REF!</definedName>
    <definedName name="S20P24">#REF!</definedName>
    <definedName name="S20P3">#REF!</definedName>
    <definedName name="S20P4">#REF!</definedName>
    <definedName name="S20P5">#REF!</definedName>
    <definedName name="S20P6">#REF!</definedName>
    <definedName name="S20P7">#REF!</definedName>
    <definedName name="S20P8">#REF!</definedName>
    <definedName name="S20P9">#REF!</definedName>
    <definedName name="S20R1">#REF!</definedName>
    <definedName name="S20R10">#REF!</definedName>
    <definedName name="S20R11">#REF!</definedName>
    <definedName name="S20R12">#REF!</definedName>
    <definedName name="S20R13">#REF!</definedName>
    <definedName name="S20R14">#REF!</definedName>
    <definedName name="S20R15">#REF!</definedName>
    <definedName name="S20R16">#REF!</definedName>
    <definedName name="S20R17">#REF!</definedName>
    <definedName name="S20R18">#REF!</definedName>
    <definedName name="S20R19">#REF!</definedName>
    <definedName name="S20R2">#REF!</definedName>
    <definedName name="S20R20">#REF!</definedName>
    <definedName name="S20R21">#REF!</definedName>
    <definedName name="S20R22">#REF!</definedName>
    <definedName name="S20R23">#REF!</definedName>
    <definedName name="S20R24">#REF!</definedName>
    <definedName name="S20R3">#REF!</definedName>
    <definedName name="S20R4">#REF!</definedName>
    <definedName name="S20R5">#REF!</definedName>
    <definedName name="S20R6">#REF!</definedName>
    <definedName name="S20R7">#REF!</definedName>
    <definedName name="S20R8">#REF!</definedName>
    <definedName name="S20R9">#REF!</definedName>
    <definedName name="S21P1">#REF!</definedName>
    <definedName name="S21P10">#REF!</definedName>
    <definedName name="S21P11">#REF!</definedName>
    <definedName name="S21P12">#REF!</definedName>
    <definedName name="S21P13">#REF!</definedName>
    <definedName name="S21P14">#REF!</definedName>
    <definedName name="S21P15">#REF!</definedName>
    <definedName name="S21P16">#REF!</definedName>
    <definedName name="S21P17">#REF!</definedName>
    <definedName name="S21P18">#REF!</definedName>
    <definedName name="S21P19">#REF!</definedName>
    <definedName name="S21P2">#REF!</definedName>
    <definedName name="S21P20">#REF!</definedName>
    <definedName name="S21P21">#REF!</definedName>
    <definedName name="S21P22">#REF!</definedName>
    <definedName name="S21P23">#REF!</definedName>
    <definedName name="S21P24">#REF!</definedName>
    <definedName name="S21P3">#REF!</definedName>
    <definedName name="S21P4">#REF!</definedName>
    <definedName name="S21P5">#REF!</definedName>
    <definedName name="S21P6">#REF!</definedName>
    <definedName name="S21P7">#REF!</definedName>
    <definedName name="S21P8">#REF!</definedName>
    <definedName name="S21P9">#REF!</definedName>
    <definedName name="S21R1">#REF!</definedName>
    <definedName name="S21R10">#REF!</definedName>
    <definedName name="S21R11">#REF!</definedName>
    <definedName name="S21R12">#REF!</definedName>
    <definedName name="S21R13">#REF!</definedName>
    <definedName name="S21R14">#REF!</definedName>
    <definedName name="S21R15">#REF!</definedName>
    <definedName name="S21R16">#REF!</definedName>
    <definedName name="S21R17">#REF!</definedName>
    <definedName name="S21R18">#REF!</definedName>
    <definedName name="S21R19">#REF!</definedName>
    <definedName name="S21R2">#REF!</definedName>
    <definedName name="S21R20">#REF!</definedName>
    <definedName name="S21R21">#REF!</definedName>
    <definedName name="S21R22">#REF!</definedName>
    <definedName name="S21R23">#REF!</definedName>
    <definedName name="S21R24">#REF!</definedName>
    <definedName name="S21R3">#REF!</definedName>
    <definedName name="S21R4">#REF!</definedName>
    <definedName name="S21R5">#REF!</definedName>
    <definedName name="S21R6">#REF!</definedName>
    <definedName name="S21R7">#REF!</definedName>
    <definedName name="S21R8">#REF!</definedName>
    <definedName name="S21R9">#REF!</definedName>
    <definedName name="S22P1">#REF!</definedName>
    <definedName name="S22P10">#REF!</definedName>
    <definedName name="S22P11">#REF!</definedName>
    <definedName name="S22P12">#REF!</definedName>
    <definedName name="S22P13">#REF!</definedName>
    <definedName name="S22P14">#REF!</definedName>
    <definedName name="S22P15">#REF!</definedName>
    <definedName name="S22P16">#REF!</definedName>
    <definedName name="S22P17">#REF!</definedName>
    <definedName name="S22P18">#REF!</definedName>
    <definedName name="S22P19">#REF!</definedName>
    <definedName name="S22P2">#REF!</definedName>
    <definedName name="S22P20">#REF!</definedName>
    <definedName name="S22P21">#REF!</definedName>
    <definedName name="S22P22">#REF!</definedName>
    <definedName name="S22P23">#REF!</definedName>
    <definedName name="S22P24">#REF!</definedName>
    <definedName name="S22P3">#REF!</definedName>
    <definedName name="S22P4">#REF!</definedName>
    <definedName name="S22P5">#REF!</definedName>
    <definedName name="S22P6">#REF!</definedName>
    <definedName name="S22P7">#REF!</definedName>
    <definedName name="S22P8">#REF!</definedName>
    <definedName name="S22P9">#REF!</definedName>
    <definedName name="S22R1">#REF!</definedName>
    <definedName name="S22R10">#REF!</definedName>
    <definedName name="S22R11">#REF!</definedName>
    <definedName name="S22R12">#REF!</definedName>
    <definedName name="S22R13">#REF!</definedName>
    <definedName name="S22R14">#REF!</definedName>
    <definedName name="S22R15">#REF!</definedName>
    <definedName name="S22R16">#REF!</definedName>
    <definedName name="S22R17">#REF!</definedName>
    <definedName name="S22R18">#REF!</definedName>
    <definedName name="S22R19">#REF!</definedName>
    <definedName name="S22R2">#REF!</definedName>
    <definedName name="S22R20">#REF!</definedName>
    <definedName name="S22R21">#REF!</definedName>
    <definedName name="S22R22">#REF!</definedName>
    <definedName name="S22R23">#REF!</definedName>
    <definedName name="S22R24">#REF!</definedName>
    <definedName name="S22R3">#REF!</definedName>
    <definedName name="S22R4">#REF!</definedName>
    <definedName name="S22R5">#REF!</definedName>
    <definedName name="S22R6">#REF!</definedName>
    <definedName name="S22R7">#REF!</definedName>
    <definedName name="S22R8">#REF!</definedName>
    <definedName name="S22R9">#REF!</definedName>
    <definedName name="S23P1">#REF!</definedName>
    <definedName name="S23P10">#REF!</definedName>
    <definedName name="S23P11">#REF!</definedName>
    <definedName name="S23P12">#REF!</definedName>
    <definedName name="S23P13">#REF!</definedName>
    <definedName name="S23P14">#REF!</definedName>
    <definedName name="S23P15">#REF!</definedName>
    <definedName name="S23P16">#REF!</definedName>
    <definedName name="S23P17">#REF!</definedName>
    <definedName name="S23P18">#REF!</definedName>
    <definedName name="S23P19">#REF!</definedName>
    <definedName name="S23P2">#REF!</definedName>
    <definedName name="S23P20">#REF!</definedName>
    <definedName name="S23P21">#REF!</definedName>
    <definedName name="S23P22">#REF!</definedName>
    <definedName name="S23P23">#REF!</definedName>
    <definedName name="S23P24">#REF!</definedName>
    <definedName name="S23P3">#REF!</definedName>
    <definedName name="S23P4">#REF!</definedName>
    <definedName name="S23P5">#REF!</definedName>
    <definedName name="S23P6">#REF!</definedName>
    <definedName name="S23P7">#REF!</definedName>
    <definedName name="S23P8">#REF!</definedName>
    <definedName name="S23P9">#REF!</definedName>
    <definedName name="S23R1">#REF!</definedName>
    <definedName name="S23R10">#REF!</definedName>
    <definedName name="S23R11">#REF!</definedName>
    <definedName name="S23R12">#REF!</definedName>
    <definedName name="S23R13">#REF!</definedName>
    <definedName name="S23R14">#REF!</definedName>
    <definedName name="S23R15">#REF!</definedName>
    <definedName name="S23R16">#REF!</definedName>
    <definedName name="S23R17">#REF!</definedName>
    <definedName name="S23R18">#REF!</definedName>
    <definedName name="S23R19">#REF!</definedName>
    <definedName name="S23R2">#REF!</definedName>
    <definedName name="S23R20">#REF!</definedName>
    <definedName name="S23R21">#REF!</definedName>
    <definedName name="S23R22">#REF!</definedName>
    <definedName name="S23R23">#REF!</definedName>
    <definedName name="S23R24">#REF!</definedName>
    <definedName name="S23R3">#REF!</definedName>
    <definedName name="S23R4">#REF!</definedName>
    <definedName name="S23R5">#REF!</definedName>
    <definedName name="S23R6">#REF!</definedName>
    <definedName name="S23R7">#REF!</definedName>
    <definedName name="S23R8">#REF!</definedName>
    <definedName name="S23R9">#REF!</definedName>
    <definedName name="S24P1">#REF!</definedName>
    <definedName name="S24P10">#REF!</definedName>
    <definedName name="S24P11">#REF!</definedName>
    <definedName name="S24P12">#REF!</definedName>
    <definedName name="S24P13">#REF!</definedName>
    <definedName name="S24P14">#REF!</definedName>
    <definedName name="S24P15">#REF!</definedName>
    <definedName name="S24P16">#REF!</definedName>
    <definedName name="S24P17">#REF!</definedName>
    <definedName name="S24P18">#REF!</definedName>
    <definedName name="S24P19">#REF!</definedName>
    <definedName name="S24P2">#REF!</definedName>
    <definedName name="S24P20">#REF!</definedName>
    <definedName name="S24P21">#REF!</definedName>
    <definedName name="S24P22">#REF!</definedName>
    <definedName name="S24P23">#REF!</definedName>
    <definedName name="S24P24">#REF!</definedName>
    <definedName name="S24P3">#REF!</definedName>
    <definedName name="S24P4">#REF!</definedName>
    <definedName name="S24P5">#REF!</definedName>
    <definedName name="S24P6">#REF!</definedName>
    <definedName name="S24P7">#REF!</definedName>
    <definedName name="S24P8">#REF!</definedName>
    <definedName name="S24P9">#REF!</definedName>
    <definedName name="S24R1">#REF!</definedName>
    <definedName name="S24R10">#REF!</definedName>
    <definedName name="S24R11">#REF!</definedName>
    <definedName name="S24R12">#REF!</definedName>
    <definedName name="S24R13">#REF!</definedName>
    <definedName name="S24R14">#REF!</definedName>
    <definedName name="S24R15">#REF!</definedName>
    <definedName name="S24R16">#REF!</definedName>
    <definedName name="S24R17">#REF!</definedName>
    <definedName name="S24R18">#REF!</definedName>
    <definedName name="S24R19">#REF!</definedName>
    <definedName name="S24R2">#REF!</definedName>
    <definedName name="S24R20">#REF!</definedName>
    <definedName name="S24R21">#REF!</definedName>
    <definedName name="S24R22">#REF!</definedName>
    <definedName name="S24R23">#REF!</definedName>
    <definedName name="S24R24">#REF!</definedName>
    <definedName name="S24R3">#REF!</definedName>
    <definedName name="S24R4">#REF!</definedName>
    <definedName name="S24R5">#REF!</definedName>
    <definedName name="S24R6">#REF!</definedName>
    <definedName name="S24R7">#REF!</definedName>
    <definedName name="S24R8">#REF!</definedName>
    <definedName name="S24R9">#REF!</definedName>
    <definedName name="S25P1">#REF!</definedName>
    <definedName name="S25P10">#REF!</definedName>
    <definedName name="S25P11">#REF!</definedName>
    <definedName name="S25P12">#REF!</definedName>
    <definedName name="S25P13">#REF!</definedName>
    <definedName name="S25P14">#REF!</definedName>
    <definedName name="S25P15">#REF!</definedName>
    <definedName name="S25P16">#REF!</definedName>
    <definedName name="S25P17">#REF!</definedName>
    <definedName name="S25P18">#REF!</definedName>
    <definedName name="S25P19">#REF!</definedName>
    <definedName name="S25P2">#REF!</definedName>
    <definedName name="S25P20">#REF!</definedName>
    <definedName name="S25P21">#REF!</definedName>
    <definedName name="S25P22">#REF!</definedName>
    <definedName name="S25P23">#REF!</definedName>
    <definedName name="S25P24">#REF!</definedName>
    <definedName name="S25P3">#REF!</definedName>
    <definedName name="S25P4">#REF!</definedName>
    <definedName name="S25P5">#REF!</definedName>
    <definedName name="S25P6">#REF!</definedName>
    <definedName name="S25P7">#REF!</definedName>
    <definedName name="S25P8">#REF!</definedName>
    <definedName name="S25P9">#REF!</definedName>
    <definedName name="S25R1">#REF!</definedName>
    <definedName name="S25R10">#REF!</definedName>
    <definedName name="S25R11">#REF!</definedName>
    <definedName name="S25R12">#REF!</definedName>
    <definedName name="S25R13">#REF!</definedName>
    <definedName name="S25R14">#REF!</definedName>
    <definedName name="S25R15">#REF!</definedName>
    <definedName name="S25R16">#REF!</definedName>
    <definedName name="S25R17">#REF!</definedName>
    <definedName name="S25R18">#REF!</definedName>
    <definedName name="S25R19">#REF!</definedName>
    <definedName name="S25R2">#REF!</definedName>
    <definedName name="S25R20">#REF!</definedName>
    <definedName name="S25R21">#REF!</definedName>
    <definedName name="S25R22">#REF!</definedName>
    <definedName name="S25R23">#REF!</definedName>
    <definedName name="S25R24">#REF!</definedName>
    <definedName name="S25R3">#REF!</definedName>
    <definedName name="S25R4">#REF!</definedName>
    <definedName name="S25R5">#REF!</definedName>
    <definedName name="S25R6">#REF!</definedName>
    <definedName name="S25R7">#REF!</definedName>
    <definedName name="S25R8">#REF!</definedName>
    <definedName name="S25R9">#REF!</definedName>
    <definedName name="S26P1">#REF!</definedName>
    <definedName name="S26P10">#REF!</definedName>
    <definedName name="S26P11">#REF!</definedName>
    <definedName name="S26P12">#REF!</definedName>
    <definedName name="S26P13">#REF!</definedName>
    <definedName name="S26P14">#REF!</definedName>
    <definedName name="S26P15">#REF!</definedName>
    <definedName name="S26P16">#REF!</definedName>
    <definedName name="S26P17">#REF!</definedName>
    <definedName name="S26P18">#REF!</definedName>
    <definedName name="S26P19">#REF!</definedName>
    <definedName name="S26P2">#REF!</definedName>
    <definedName name="S26P20">#REF!</definedName>
    <definedName name="S26P21">#REF!</definedName>
    <definedName name="S26P22">#REF!</definedName>
    <definedName name="S26P23">#REF!</definedName>
    <definedName name="S26P24">#REF!</definedName>
    <definedName name="S26P3">#REF!</definedName>
    <definedName name="S26P4">#REF!</definedName>
    <definedName name="S26P5">#REF!</definedName>
    <definedName name="S26P6">#REF!</definedName>
    <definedName name="S26P7">#REF!</definedName>
    <definedName name="S26P8">#REF!</definedName>
    <definedName name="S26P9">#REF!</definedName>
    <definedName name="S26R1">#REF!</definedName>
    <definedName name="S26R10">#REF!</definedName>
    <definedName name="S26R11">#REF!</definedName>
    <definedName name="S26R12">#REF!</definedName>
    <definedName name="S26R13">#REF!</definedName>
    <definedName name="S26R14">#REF!</definedName>
    <definedName name="S26R15">#REF!</definedName>
    <definedName name="S26R16">#REF!</definedName>
    <definedName name="S26R17">#REF!</definedName>
    <definedName name="S26R18">#REF!</definedName>
    <definedName name="S26R19">#REF!</definedName>
    <definedName name="S26R2">#REF!</definedName>
    <definedName name="S26R20">#REF!</definedName>
    <definedName name="S26R21">#REF!</definedName>
    <definedName name="S26R22">#REF!</definedName>
    <definedName name="S26R23">#REF!</definedName>
    <definedName name="S26R24">#REF!</definedName>
    <definedName name="S26R3">#REF!</definedName>
    <definedName name="S26R4">#REF!</definedName>
    <definedName name="S26R5">#REF!</definedName>
    <definedName name="S26R6">#REF!</definedName>
    <definedName name="S26R7">#REF!</definedName>
    <definedName name="S26R8">#REF!</definedName>
    <definedName name="S26R9">#REF!</definedName>
    <definedName name="S27P1">#REF!</definedName>
    <definedName name="S27P10">#REF!</definedName>
    <definedName name="S27P11">#REF!</definedName>
    <definedName name="S27P12">#REF!</definedName>
    <definedName name="S27P13">#REF!</definedName>
    <definedName name="S27P14">#REF!</definedName>
    <definedName name="S27P15">#REF!</definedName>
    <definedName name="S27P16">#REF!</definedName>
    <definedName name="S27P17">#REF!</definedName>
    <definedName name="S27P18">#REF!</definedName>
    <definedName name="S27P19">#REF!</definedName>
    <definedName name="S27P2">#REF!</definedName>
    <definedName name="S27P20">#REF!</definedName>
    <definedName name="S27P21">#REF!</definedName>
    <definedName name="S27P22">#REF!</definedName>
    <definedName name="S27P23">#REF!</definedName>
    <definedName name="S27P24">#REF!</definedName>
    <definedName name="S27P3">#REF!</definedName>
    <definedName name="S27P4">#REF!</definedName>
    <definedName name="S27P5">#REF!</definedName>
    <definedName name="S27P6">#REF!</definedName>
    <definedName name="S27P7">#REF!</definedName>
    <definedName name="S27P8">#REF!</definedName>
    <definedName name="S27P9">#REF!</definedName>
    <definedName name="S27R1">#REF!</definedName>
    <definedName name="S27R10">#REF!</definedName>
    <definedName name="S27R11">#REF!</definedName>
    <definedName name="S27R12">#REF!</definedName>
    <definedName name="S27R13">#REF!</definedName>
    <definedName name="S27R14">#REF!</definedName>
    <definedName name="S27R15">#REF!</definedName>
    <definedName name="S27R16">#REF!</definedName>
    <definedName name="S27R17">#REF!</definedName>
    <definedName name="S27R18">#REF!</definedName>
    <definedName name="S27R19">#REF!</definedName>
    <definedName name="S27R2">#REF!</definedName>
    <definedName name="S27R20">#REF!</definedName>
    <definedName name="S27R21">#REF!</definedName>
    <definedName name="S27R22">#REF!</definedName>
    <definedName name="S27R23">#REF!</definedName>
    <definedName name="S27R24">#REF!</definedName>
    <definedName name="S27R3">#REF!</definedName>
    <definedName name="S27R4">#REF!</definedName>
    <definedName name="S27R5">#REF!</definedName>
    <definedName name="S27R6">#REF!</definedName>
    <definedName name="S27R7">#REF!</definedName>
    <definedName name="S27R8">#REF!</definedName>
    <definedName name="S27R9">#REF!</definedName>
    <definedName name="S28P1">#REF!</definedName>
    <definedName name="S28P10">#REF!</definedName>
    <definedName name="S28P11">#REF!</definedName>
    <definedName name="S28P12">#REF!</definedName>
    <definedName name="S28P13">#REF!</definedName>
    <definedName name="S28P14">#REF!</definedName>
    <definedName name="S28P15">#REF!</definedName>
    <definedName name="S28P16">#REF!</definedName>
    <definedName name="S28P17">#REF!</definedName>
    <definedName name="S28P18">#REF!</definedName>
    <definedName name="S28P19">#REF!</definedName>
    <definedName name="S28P2">#REF!</definedName>
    <definedName name="S28P20">#REF!</definedName>
    <definedName name="S28P21">#REF!</definedName>
    <definedName name="S28P22">#REF!</definedName>
    <definedName name="S28P23">#REF!</definedName>
    <definedName name="S28P24">#REF!</definedName>
    <definedName name="S28P3">#REF!</definedName>
    <definedName name="S28P4">#REF!</definedName>
    <definedName name="S28P5">#REF!</definedName>
    <definedName name="S28P6">#REF!</definedName>
    <definedName name="S28P7">#REF!</definedName>
    <definedName name="S28P8">#REF!</definedName>
    <definedName name="S28P9">#REF!</definedName>
    <definedName name="S28R1">#REF!</definedName>
    <definedName name="S28R10">#REF!</definedName>
    <definedName name="S28R11">#REF!</definedName>
    <definedName name="S28R12">#REF!</definedName>
    <definedName name="S28R13">#REF!</definedName>
    <definedName name="S28R14">#REF!</definedName>
    <definedName name="S28R15">#REF!</definedName>
    <definedName name="S28R16">#REF!</definedName>
    <definedName name="S28R17">#REF!</definedName>
    <definedName name="S28R18">#REF!</definedName>
    <definedName name="S28R19">#REF!</definedName>
    <definedName name="S28R2">#REF!</definedName>
    <definedName name="S28R20">#REF!</definedName>
    <definedName name="S28R21">#REF!</definedName>
    <definedName name="S28R22">#REF!</definedName>
    <definedName name="S28R23">#REF!</definedName>
    <definedName name="S28R24">#REF!</definedName>
    <definedName name="S28R3">#REF!</definedName>
    <definedName name="S28R4">#REF!</definedName>
    <definedName name="S28R5">#REF!</definedName>
    <definedName name="S28R6">#REF!</definedName>
    <definedName name="S28R7">#REF!</definedName>
    <definedName name="S28R8">#REF!</definedName>
    <definedName name="S28R9">#REF!</definedName>
    <definedName name="S29P1">#REF!</definedName>
    <definedName name="S29P10">#REF!</definedName>
    <definedName name="S29P11">#REF!</definedName>
    <definedName name="S29P12">#REF!</definedName>
    <definedName name="S29P13">#REF!</definedName>
    <definedName name="S29P14">#REF!</definedName>
    <definedName name="S29P15">#REF!</definedName>
    <definedName name="S29P16">#REF!</definedName>
    <definedName name="S29P17">#REF!</definedName>
    <definedName name="S29P18">#REF!</definedName>
    <definedName name="S29P19">#REF!</definedName>
    <definedName name="S29P2">#REF!</definedName>
    <definedName name="S29P20">#REF!</definedName>
    <definedName name="S29P21">#REF!</definedName>
    <definedName name="S29P22">#REF!</definedName>
    <definedName name="S29P23">#REF!</definedName>
    <definedName name="S29P24">#REF!</definedName>
    <definedName name="S29P3">#REF!</definedName>
    <definedName name="S29P4">#REF!</definedName>
    <definedName name="S29P5">#REF!</definedName>
    <definedName name="S29P6">#REF!</definedName>
    <definedName name="S29P7">#REF!</definedName>
    <definedName name="S29P8">#REF!</definedName>
    <definedName name="S29P9">#REF!</definedName>
    <definedName name="S29R1">#REF!</definedName>
    <definedName name="S29R10">#REF!</definedName>
    <definedName name="S29R11">#REF!</definedName>
    <definedName name="S29R12">#REF!</definedName>
    <definedName name="S29R13">#REF!</definedName>
    <definedName name="S29R14">#REF!</definedName>
    <definedName name="S29R15">#REF!</definedName>
    <definedName name="S29R16">#REF!</definedName>
    <definedName name="S29R17">#REF!</definedName>
    <definedName name="S29R18">#REF!</definedName>
    <definedName name="S29R19">#REF!</definedName>
    <definedName name="S29R2">#REF!</definedName>
    <definedName name="S29R20">#REF!</definedName>
    <definedName name="S29R21">#REF!</definedName>
    <definedName name="S29R22">#REF!</definedName>
    <definedName name="S29R23">#REF!</definedName>
    <definedName name="S29R24">#REF!</definedName>
    <definedName name="S29R3">#REF!</definedName>
    <definedName name="S29R4">#REF!</definedName>
    <definedName name="S29R5">#REF!</definedName>
    <definedName name="S29R6">#REF!</definedName>
    <definedName name="S29R7">#REF!</definedName>
    <definedName name="S29R8">#REF!</definedName>
    <definedName name="S29R9">#REF!</definedName>
    <definedName name="S2P1">#REF!</definedName>
    <definedName name="S2P10">#REF!</definedName>
    <definedName name="S2P11">#REF!</definedName>
    <definedName name="S2P12">#REF!</definedName>
    <definedName name="S2P13">#REF!</definedName>
    <definedName name="S2P14">#REF!</definedName>
    <definedName name="S2P15">#REF!</definedName>
    <definedName name="S2P16">#REF!</definedName>
    <definedName name="S2P17">#REF!</definedName>
    <definedName name="S2P18">#REF!</definedName>
    <definedName name="S2P19">#REF!</definedName>
    <definedName name="S2P2">#REF!</definedName>
    <definedName name="S2P20">#REF!</definedName>
    <definedName name="S2P21">#REF!</definedName>
    <definedName name="S2P22">#REF!</definedName>
    <definedName name="S2P23">#REF!</definedName>
    <definedName name="S2P24">#REF!</definedName>
    <definedName name="S2P3">#REF!</definedName>
    <definedName name="S2P4">#REF!</definedName>
    <definedName name="S2P5">#REF!</definedName>
    <definedName name="S2P6">#REF!</definedName>
    <definedName name="S2P7">#REF!</definedName>
    <definedName name="S2P8">#REF!</definedName>
    <definedName name="S2P9">#REF!</definedName>
    <definedName name="S2PP4">#REF!</definedName>
    <definedName name="S2R1">#REF!</definedName>
    <definedName name="S2R10">#REF!</definedName>
    <definedName name="S2R11">#REF!</definedName>
    <definedName name="S2R12">#REF!</definedName>
    <definedName name="S2R13">#REF!</definedName>
    <definedName name="S2R14">#REF!</definedName>
    <definedName name="S2R15">#REF!</definedName>
    <definedName name="S2R16">#REF!</definedName>
    <definedName name="S2R17">#REF!</definedName>
    <definedName name="S2R18">#REF!</definedName>
    <definedName name="S2R19">#REF!</definedName>
    <definedName name="S2R2">#REF!</definedName>
    <definedName name="S2R20">#REF!</definedName>
    <definedName name="S2R21">#REF!</definedName>
    <definedName name="S2R22">#REF!</definedName>
    <definedName name="S2R23">#REF!</definedName>
    <definedName name="S2R24">#REF!</definedName>
    <definedName name="S2R3">#REF!</definedName>
    <definedName name="S2R4">#REF!</definedName>
    <definedName name="S2R5">#REF!</definedName>
    <definedName name="S2R6">#REF!</definedName>
    <definedName name="S2R7">#REF!</definedName>
    <definedName name="S2R8">#REF!</definedName>
    <definedName name="S2R9">#REF!</definedName>
    <definedName name="S30P1">#REF!</definedName>
    <definedName name="S30P10">#REF!</definedName>
    <definedName name="S30P11">#REF!</definedName>
    <definedName name="S30P12">#REF!</definedName>
    <definedName name="S30P13">#REF!</definedName>
    <definedName name="S30P14">#REF!</definedName>
    <definedName name="S30P15">#REF!</definedName>
    <definedName name="S30P16">#REF!</definedName>
    <definedName name="S30P17">#REF!</definedName>
    <definedName name="S30P18">#REF!</definedName>
    <definedName name="S30P19">#REF!</definedName>
    <definedName name="S30P2">#REF!</definedName>
    <definedName name="S30P20">#REF!</definedName>
    <definedName name="S30P21">#REF!</definedName>
    <definedName name="S30P22">#REF!</definedName>
    <definedName name="S30P23">#REF!</definedName>
    <definedName name="S30P24">#REF!</definedName>
    <definedName name="S30P3">#REF!</definedName>
    <definedName name="S30P4">#REF!</definedName>
    <definedName name="S30P5">#REF!</definedName>
    <definedName name="S30P6">#REF!</definedName>
    <definedName name="S30P7">#REF!</definedName>
    <definedName name="S30P8">#REF!</definedName>
    <definedName name="S30P9">#REF!</definedName>
    <definedName name="S30R1">#REF!</definedName>
    <definedName name="S30R10">#REF!</definedName>
    <definedName name="S30R11">#REF!</definedName>
    <definedName name="S30R12">#REF!</definedName>
    <definedName name="S30R13">#REF!</definedName>
    <definedName name="S30R14">#REF!</definedName>
    <definedName name="S30R15">#REF!</definedName>
    <definedName name="S30R16">#REF!</definedName>
    <definedName name="S30R17">#REF!</definedName>
    <definedName name="S30R18">#REF!</definedName>
    <definedName name="S30R19">#REF!</definedName>
    <definedName name="S30R2">#REF!</definedName>
    <definedName name="S30R20">#REF!</definedName>
    <definedName name="S30R21">#REF!</definedName>
    <definedName name="S30R22">#REF!</definedName>
    <definedName name="S30R23">#REF!</definedName>
    <definedName name="S30R24">#REF!</definedName>
    <definedName name="S30R3">#REF!</definedName>
    <definedName name="S30R4">#REF!</definedName>
    <definedName name="S30R5">#REF!</definedName>
    <definedName name="S30R6">#REF!</definedName>
    <definedName name="S30R7">#REF!</definedName>
    <definedName name="S30R8">#REF!</definedName>
    <definedName name="S30R9">#REF!</definedName>
    <definedName name="S31P1">#REF!</definedName>
    <definedName name="S31P10">#REF!</definedName>
    <definedName name="S31P11">#REF!</definedName>
    <definedName name="S31P12">#REF!</definedName>
    <definedName name="S31P13">#REF!</definedName>
    <definedName name="S31P14">#REF!</definedName>
    <definedName name="S31P15">#REF!</definedName>
    <definedName name="S31P16">#REF!</definedName>
    <definedName name="S31P17">#REF!</definedName>
    <definedName name="S31P18">#REF!</definedName>
    <definedName name="S31P19">#REF!</definedName>
    <definedName name="S31P2">#REF!</definedName>
    <definedName name="S31P20">#REF!</definedName>
    <definedName name="S31P21">#REF!</definedName>
    <definedName name="S31P22">#REF!</definedName>
    <definedName name="S31P23">#REF!</definedName>
    <definedName name="S31P24">#REF!</definedName>
    <definedName name="S31P3">#REF!</definedName>
    <definedName name="S31P4">#REF!</definedName>
    <definedName name="S31P5">#REF!</definedName>
    <definedName name="S31P6">#REF!</definedName>
    <definedName name="S31P7">#REF!</definedName>
    <definedName name="S31P8">#REF!</definedName>
    <definedName name="S31P9">#REF!</definedName>
    <definedName name="S31R1">#REF!</definedName>
    <definedName name="S31R10">#REF!</definedName>
    <definedName name="S31R11">#REF!</definedName>
    <definedName name="S31R12">#REF!</definedName>
    <definedName name="S31R13">#REF!</definedName>
    <definedName name="S31R14">#REF!</definedName>
    <definedName name="S31R15">#REF!</definedName>
    <definedName name="S31R16">#REF!</definedName>
    <definedName name="S31R17">#REF!</definedName>
    <definedName name="S31R18">#REF!</definedName>
    <definedName name="S31R19">#REF!</definedName>
    <definedName name="S31R2">#REF!</definedName>
    <definedName name="S31R20">#REF!</definedName>
    <definedName name="S31R21">#REF!</definedName>
    <definedName name="S31R22">#REF!</definedName>
    <definedName name="S31R23">#REF!</definedName>
    <definedName name="S31R24">#REF!</definedName>
    <definedName name="S31R3">#REF!</definedName>
    <definedName name="S31R4">#REF!</definedName>
    <definedName name="S31R5">#REF!</definedName>
    <definedName name="S31R6">#REF!</definedName>
    <definedName name="S31R7">#REF!</definedName>
    <definedName name="S31R8">#REF!</definedName>
    <definedName name="S31R9">#REF!</definedName>
    <definedName name="S32P1">#REF!</definedName>
    <definedName name="S32P10">#REF!</definedName>
    <definedName name="S32P11">#REF!</definedName>
    <definedName name="S32P12">#REF!</definedName>
    <definedName name="S32P13">#REF!</definedName>
    <definedName name="S32P14">#REF!</definedName>
    <definedName name="S32P15">#REF!</definedName>
    <definedName name="S32P16">#REF!</definedName>
    <definedName name="S32P17">#REF!</definedName>
    <definedName name="S32P18">#REF!</definedName>
    <definedName name="S32P19">#REF!</definedName>
    <definedName name="S32P2">#REF!</definedName>
    <definedName name="S32P20">#REF!</definedName>
    <definedName name="S32P21">#REF!</definedName>
    <definedName name="S32P22">#REF!</definedName>
    <definedName name="S32P23">#REF!</definedName>
    <definedName name="S32P24">#REF!</definedName>
    <definedName name="S32P3">#REF!</definedName>
    <definedName name="S32P4">#REF!</definedName>
    <definedName name="S32P5">#REF!</definedName>
    <definedName name="S32P6">#REF!</definedName>
    <definedName name="S32P7">#REF!</definedName>
    <definedName name="S32P8">#REF!</definedName>
    <definedName name="S32P9">#REF!</definedName>
    <definedName name="S32R1">#REF!</definedName>
    <definedName name="S32R10">#REF!</definedName>
    <definedName name="S32R11">#REF!</definedName>
    <definedName name="S32R12">#REF!</definedName>
    <definedName name="S32R13">#REF!</definedName>
    <definedName name="S32R14">#REF!</definedName>
    <definedName name="S32R15">#REF!</definedName>
    <definedName name="S32R16">#REF!</definedName>
    <definedName name="S32R17">#REF!</definedName>
    <definedName name="S32R18">#REF!</definedName>
    <definedName name="S32R19">#REF!</definedName>
    <definedName name="S32R2">#REF!</definedName>
    <definedName name="S32R20">#REF!</definedName>
    <definedName name="S32R21">#REF!</definedName>
    <definedName name="S32R22">#REF!</definedName>
    <definedName name="S32R23">#REF!</definedName>
    <definedName name="S32R24">#REF!</definedName>
    <definedName name="S32R3">#REF!</definedName>
    <definedName name="S32R4">#REF!</definedName>
    <definedName name="S32R5">#REF!</definedName>
    <definedName name="S32R6">#REF!</definedName>
    <definedName name="S32R7">#REF!</definedName>
    <definedName name="S32R8">#REF!</definedName>
    <definedName name="S32R9">#REF!</definedName>
    <definedName name="S33P1">#REF!</definedName>
    <definedName name="S33P10">#REF!</definedName>
    <definedName name="S33P11">#REF!</definedName>
    <definedName name="S33P12">#REF!</definedName>
    <definedName name="S33P13">#REF!</definedName>
    <definedName name="S33P14">#REF!</definedName>
    <definedName name="S33P15">#REF!</definedName>
    <definedName name="S33P16">#REF!</definedName>
    <definedName name="S33P17">#REF!</definedName>
    <definedName name="S33P18">#REF!</definedName>
    <definedName name="S33P19">#REF!</definedName>
    <definedName name="S33P2">#REF!</definedName>
    <definedName name="S33P20">#REF!</definedName>
    <definedName name="S33P21">#REF!</definedName>
    <definedName name="S33P22">#REF!</definedName>
    <definedName name="S33P23">#REF!</definedName>
    <definedName name="S33P24">#REF!</definedName>
    <definedName name="S33P3">#REF!</definedName>
    <definedName name="S33P4">#REF!</definedName>
    <definedName name="S33P5">#REF!</definedName>
    <definedName name="S33P6">#REF!</definedName>
    <definedName name="S33P7">#REF!</definedName>
    <definedName name="S33P8">#REF!</definedName>
    <definedName name="S33P9">#REF!</definedName>
    <definedName name="S33R1">#REF!</definedName>
    <definedName name="S33R10">#REF!</definedName>
    <definedName name="S33R11">#REF!</definedName>
    <definedName name="S33R12">#REF!</definedName>
    <definedName name="S33R13">#REF!</definedName>
    <definedName name="S33R14">#REF!</definedName>
    <definedName name="S33R15">#REF!</definedName>
    <definedName name="S33R16">#REF!</definedName>
    <definedName name="S33R17">#REF!</definedName>
    <definedName name="S33R18">#REF!</definedName>
    <definedName name="S33R19">#REF!</definedName>
    <definedName name="S33R2">#REF!</definedName>
    <definedName name="S33R20">#REF!</definedName>
    <definedName name="S33R21">#REF!</definedName>
    <definedName name="S33R22">#REF!</definedName>
    <definedName name="S33R23">#REF!</definedName>
    <definedName name="S33R24">#REF!</definedName>
    <definedName name="S33R3">#REF!</definedName>
    <definedName name="S33R4">#REF!</definedName>
    <definedName name="S33R5">#REF!</definedName>
    <definedName name="S33R6">#REF!</definedName>
    <definedName name="S33R7">#REF!</definedName>
    <definedName name="S33R8">#REF!</definedName>
    <definedName name="S33R9">#REF!</definedName>
    <definedName name="S34P1">#REF!</definedName>
    <definedName name="S34P10">#REF!</definedName>
    <definedName name="S34P11">#REF!</definedName>
    <definedName name="S34P12">#REF!</definedName>
    <definedName name="S34P13">#REF!</definedName>
    <definedName name="S34P14">#REF!</definedName>
    <definedName name="S34P15">#REF!</definedName>
    <definedName name="S34P16">#REF!</definedName>
    <definedName name="S34P17">#REF!</definedName>
    <definedName name="S34P18">#REF!</definedName>
    <definedName name="S34P19">#REF!</definedName>
    <definedName name="S34P2">#REF!</definedName>
    <definedName name="S34P20">#REF!</definedName>
    <definedName name="S34P21">#REF!</definedName>
    <definedName name="S34P22">#REF!</definedName>
    <definedName name="S34P23">#REF!</definedName>
    <definedName name="S34P24">#REF!</definedName>
    <definedName name="S34P3">#REF!</definedName>
    <definedName name="S34P4">#REF!</definedName>
    <definedName name="S34P5">#REF!</definedName>
    <definedName name="S34P6">#REF!</definedName>
    <definedName name="S34P7">#REF!</definedName>
    <definedName name="S34P8">#REF!</definedName>
    <definedName name="S34P9">#REF!</definedName>
    <definedName name="S34R1">#REF!</definedName>
    <definedName name="S34R10">#REF!</definedName>
    <definedName name="S34R11">#REF!</definedName>
    <definedName name="S34R12">#REF!</definedName>
    <definedName name="S34R13">#REF!</definedName>
    <definedName name="S34R14">#REF!</definedName>
    <definedName name="S34R15">#REF!</definedName>
    <definedName name="S34R16">#REF!</definedName>
    <definedName name="S34R17">#REF!</definedName>
    <definedName name="S34R18">#REF!</definedName>
    <definedName name="S34R19">#REF!</definedName>
    <definedName name="S34R2">#REF!</definedName>
    <definedName name="S34R20">#REF!</definedName>
    <definedName name="S34R21">#REF!</definedName>
    <definedName name="S34R22">#REF!</definedName>
    <definedName name="S34R23">#REF!</definedName>
    <definedName name="S34R24">#REF!</definedName>
    <definedName name="S34R3">#REF!</definedName>
    <definedName name="S34R4">#REF!</definedName>
    <definedName name="S34R5">#REF!</definedName>
    <definedName name="S34R6">#REF!</definedName>
    <definedName name="S34R7">#REF!</definedName>
    <definedName name="S34R8">#REF!</definedName>
    <definedName name="S34R9">#REF!</definedName>
    <definedName name="S35P1">#REF!</definedName>
    <definedName name="S35P10">#REF!</definedName>
    <definedName name="S35P11">#REF!</definedName>
    <definedName name="S35P12">#REF!</definedName>
    <definedName name="S35P13">#REF!</definedName>
    <definedName name="S35P14">#REF!</definedName>
    <definedName name="S35P15">#REF!</definedName>
    <definedName name="S35P16">#REF!</definedName>
    <definedName name="S35P17">#REF!</definedName>
    <definedName name="S35P18">#REF!</definedName>
    <definedName name="S35P19">#REF!</definedName>
    <definedName name="S35P2">#REF!</definedName>
    <definedName name="S35P20">#REF!</definedName>
    <definedName name="S35P21">#REF!</definedName>
    <definedName name="S35P22">#REF!</definedName>
    <definedName name="S35P23">#REF!</definedName>
    <definedName name="S35P24">#REF!</definedName>
    <definedName name="S35P3">#REF!</definedName>
    <definedName name="S35P4">#REF!</definedName>
    <definedName name="S35P5">#REF!</definedName>
    <definedName name="S35P6">#REF!</definedName>
    <definedName name="S35P7">#REF!</definedName>
    <definedName name="S35P8">#REF!</definedName>
    <definedName name="S35P9">#REF!</definedName>
    <definedName name="S35R1">#REF!</definedName>
    <definedName name="S35R10">#REF!</definedName>
    <definedName name="S35R11">#REF!</definedName>
    <definedName name="S35R12">#REF!</definedName>
    <definedName name="S35R13">#REF!</definedName>
    <definedName name="S35R14">#REF!</definedName>
    <definedName name="S35R15">#REF!</definedName>
    <definedName name="S35R16">#REF!</definedName>
    <definedName name="S35R17">#REF!</definedName>
    <definedName name="S35R18">#REF!</definedName>
    <definedName name="S35R19">#REF!</definedName>
    <definedName name="S35R2">#REF!</definedName>
    <definedName name="S35R20">#REF!</definedName>
    <definedName name="S35R21">#REF!</definedName>
    <definedName name="S35R22">#REF!</definedName>
    <definedName name="S35R23">#REF!</definedName>
    <definedName name="S35R24">#REF!</definedName>
    <definedName name="S35R3">#REF!</definedName>
    <definedName name="S35R4">#REF!</definedName>
    <definedName name="S35R5">#REF!</definedName>
    <definedName name="S35R6">#REF!</definedName>
    <definedName name="S35R7">#REF!</definedName>
    <definedName name="S35R8">#REF!</definedName>
    <definedName name="S35R9">#REF!</definedName>
    <definedName name="S36P1">#REF!</definedName>
    <definedName name="S36P10">#REF!</definedName>
    <definedName name="S36P11">#REF!</definedName>
    <definedName name="S36P12">#REF!</definedName>
    <definedName name="S36P13">#REF!</definedName>
    <definedName name="S36P14">#REF!</definedName>
    <definedName name="S36P15">#REF!</definedName>
    <definedName name="S36P16">#REF!</definedName>
    <definedName name="S36P17">#REF!</definedName>
    <definedName name="S36P18">#REF!</definedName>
    <definedName name="S36P19">#REF!</definedName>
    <definedName name="S36P2">#REF!</definedName>
    <definedName name="S36P20">#REF!</definedName>
    <definedName name="S36P21">#REF!</definedName>
    <definedName name="S36P22">#REF!</definedName>
    <definedName name="S36P23">#REF!</definedName>
    <definedName name="S36P24">#REF!</definedName>
    <definedName name="S36P3">#REF!</definedName>
    <definedName name="S36P4">#REF!</definedName>
    <definedName name="S36P5">#REF!</definedName>
    <definedName name="S36P6">#REF!</definedName>
    <definedName name="S36P7">#REF!</definedName>
    <definedName name="S36P8">#REF!</definedName>
    <definedName name="S36P9">#REF!</definedName>
    <definedName name="S36R1">#REF!</definedName>
    <definedName name="S36R10">#REF!</definedName>
    <definedName name="S36R11">#REF!</definedName>
    <definedName name="S36R12">#REF!</definedName>
    <definedName name="S36R13">#REF!</definedName>
    <definedName name="S36R14">#REF!</definedName>
    <definedName name="S36R15">#REF!</definedName>
    <definedName name="S36R16">#REF!</definedName>
    <definedName name="S36R17">#REF!</definedName>
    <definedName name="S36R18">#REF!</definedName>
    <definedName name="S36R19">#REF!</definedName>
    <definedName name="S36R2">#REF!</definedName>
    <definedName name="S36R20">#REF!</definedName>
    <definedName name="S36R21">#REF!</definedName>
    <definedName name="S36R22">#REF!</definedName>
    <definedName name="S36R23">#REF!</definedName>
    <definedName name="S36R24">#REF!</definedName>
    <definedName name="S36R3">#REF!</definedName>
    <definedName name="S36R4">#REF!</definedName>
    <definedName name="S36R5">#REF!</definedName>
    <definedName name="S36R6">#REF!</definedName>
    <definedName name="S36R7">#REF!</definedName>
    <definedName name="S36R8">#REF!</definedName>
    <definedName name="S36R9">#REF!</definedName>
    <definedName name="S37P1">#REF!</definedName>
    <definedName name="S37P10">#REF!</definedName>
    <definedName name="S37P11">#REF!</definedName>
    <definedName name="S37P12">#REF!</definedName>
    <definedName name="S37P13">#REF!</definedName>
    <definedName name="S37P14">#REF!</definedName>
    <definedName name="S37P15">#REF!</definedName>
    <definedName name="S37P16">#REF!</definedName>
    <definedName name="S37P17">#REF!</definedName>
    <definedName name="S37P18">#REF!</definedName>
    <definedName name="S37P19">#REF!</definedName>
    <definedName name="S37P2">#REF!</definedName>
    <definedName name="S37P20">#REF!</definedName>
    <definedName name="S37P21">#REF!</definedName>
    <definedName name="S37P22">#REF!</definedName>
    <definedName name="S37P23">#REF!</definedName>
    <definedName name="S37P24">#REF!</definedName>
    <definedName name="S37P3">#REF!</definedName>
    <definedName name="S37P4">#REF!</definedName>
    <definedName name="S37P5">#REF!</definedName>
    <definedName name="S37P6">#REF!</definedName>
    <definedName name="S37P7">#REF!</definedName>
    <definedName name="S37P8">#REF!</definedName>
    <definedName name="S37P9">#REF!</definedName>
    <definedName name="S37R1">#REF!</definedName>
    <definedName name="S37R10">#REF!</definedName>
    <definedName name="S37R11">#REF!</definedName>
    <definedName name="S37R12">#REF!</definedName>
    <definedName name="S37R13">#REF!</definedName>
    <definedName name="S37R14">#REF!</definedName>
    <definedName name="S37R15">#REF!</definedName>
    <definedName name="S37R16">#REF!</definedName>
    <definedName name="S37R17">#REF!</definedName>
    <definedName name="S37R18">#REF!</definedName>
    <definedName name="S37R19">#REF!</definedName>
    <definedName name="S37R2">#REF!</definedName>
    <definedName name="S37R20">#REF!</definedName>
    <definedName name="S37R21">#REF!</definedName>
    <definedName name="S37R22">#REF!</definedName>
    <definedName name="S37R23">#REF!</definedName>
    <definedName name="S37R24">#REF!</definedName>
    <definedName name="S37R3">#REF!</definedName>
    <definedName name="S37R4">#REF!</definedName>
    <definedName name="S37R5">#REF!</definedName>
    <definedName name="S37R6">#REF!</definedName>
    <definedName name="S37R7">#REF!</definedName>
    <definedName name="S37R8">#REF!</definedName>
    <definedName name="S37R9">#REF!</definedName>
    <definedName name="S38P1">#REF!</definedName>
    <definedName name="S38P10">#REF!</definedName>
    <definedName name="S38P11">#REF!</definedName>
    <definedName name="S38P12">#REF!</definedName>
    <definedName name="S38P13">#REF!</definedName>
    <definedName name="S38P14">#REF!</definedName>
    <definedName name="S38P15">#REF!</definedName>
    <definedName name="S38P16">#REF!</definedName>
    <definedName name="S38P17">#REF!</definedName>
    <definedName name="S38P18">#REF!</definedName>
    <definedName name="S38P19">#REF!</definedName>
    <definedName name="S38P2">#REF!</definedName>
    <definedName name="S38P20">#REF!</definedName>
    <definedName name="S38P21">#REF!</definedName>
    <definedName name="S38P22">#REF!</definedName>
    <definedName name="S38P23">#REF!</definedName>
    <definedName name="S38P24">#REF!</definedName>
    <definedName name="S38P3">#REF!</definedName>
    <definedName name="S38P4">#REF!</definedName>
    <definedName name="S38P5">#REF!</definedName>
    <definedName name="S38P6">#REF!</definedName>
    <definedName name="S38P7">#REF!</definedName>
    <definedName name="S38P8">#REF!</definedName>
    <definedName name="S38P9">#REF!</definedName>
    <definedName name="S38R1">#REF!</definedName>
    <definedName name="S38R10">#REF!</definedName>
    <definedName name="S38R11">#REF!</definedName>
    <definedName name="S38R12">#REF!</definedName>
    <definedName name="S38R13">#REF!</definedName>
    <definedName name="S38R14">#REF!</definedName>
    <definedName name="S38R15">#REF!</definedName>
    <definedName name="S38R16">#REF!</definedName>
    <definedName name="S38R17">#REF!</definedName>
    <definedName name="S38R18">#REF!</definedName>
    <definedName name="S38R19">#REF!</definedName>
    <definedName name="S38R2">#REF!</definedName>
    <definedName name="S38R20">#REF!</definedName>
    <definedName name="S38R21">#REF!</definedName>
    <definedName name="S38R22">#REF!</definedName>
    <definedName name="S38R23">#REF!</definedName>
    <definedName name="S38R24">#REF!</definedName>
    <definedName name="S38R3">#REF!</definedName>
    <definedName name="S38R4">#REF!</definedName>
    <definedName name="S38R5">#REF!</definedName>
    <definedName name="S38R6">#REF!</definedName>
    <definedName name="S38R7">#REF!</definedName>
    <definedName name="S38R8">#REF!</definedName>
    <definedName name="S38R9">#REF!</definedName>
    <definedName name="S39P1">#REF!</definedName>
    <definedName name="S39P10">#REF!</definedName>
    <definedName name="S39P11">#REF!</definedName>
    <definedName name="S39P12">#REF!</definedName>
    <definedName name="S39P13">#REF!</definedName>
    <definedName name="S39P14">#REF!</definedName>
    <definedName name="S39P15">#REF!</definedName>
    <definedName name="S39P16">#REF!</definedName>
    <definedName name="S39P17">#REF!</definedName>
    <definedName name="S39P18">#REF!</definedName>
    <definedName name="S39P19">#REF!</definedName>
    <definedName name="S39P2">#REF!</definedName>
    <definedName name="S39P20">#REF!</definedName>
    <definedName name="S39P21">#REF!</definedName>
    <definedName name="S39P22">#REF!</definedName>
    <definedName name="S39P23">#REF!</definedName>
    <definedName name="S39P24">#REF!</definedName>
    <definedName name="S39P3">#REF!</definedName>
    <definedName name="S39P4">#REF!</definedName>
    <definedName name="S39P5">#REF!</definedName>
    <definedName name="S39P6">#REF!</definedName>
    <definedName name="S39P7">#REF!</definedName>
    <definedName name="S39P8">#REF!</definedName>
    <definedName name="S39P9">#REF!</definedName>
    <definedName name="S39R1">#REF!</definedName>
    <definedName name="S39R10">#REF!</definedName>
    <definedName name="S39R11">#REF!</definedName>
    <definedName name="S39R12">#REF!</definedName>
    <definedName name="S39R13">#REF!</definedName>
    <definedName name="S39R14">#REF!</definedName>
    <definedName name="S39R15">#REF!</definedName>
    <definedName name="S39R16">#REF!</definedName>
    <definedName name="S39R17">#REF!</definedName>
    <definedName name="S39R18">#REF!</definedName>
    <definedName name="S39R19">#REF!</definedName>
    <definedName name="S39R2">#REF!</definedName>
    <definedName name="S39R20">#REF!</definedName>
    <definedName name="S39R21">#REF!</definedName>
    <definedName name="S39R22">#REF!</definedName>
    <definedName name="S39R23">#REF!</definedName>
    <definedName name="S39R24">#REF!</definedName>
    <definedName name="S39R3">#REF!</definedName>
    <definedName name="S39R4">#REF!</definedName>
    <definedName name="S39R5">#REF!</definedName>
    <definedName name="S39R6">#REF!</definedName>
    <definedName name="S39R7">#REF!</definedName>
    <definedName name="S39R8">#REF!</definedName>
    <definedName name="S39R9">#REF!</definedName>
    <definedName name="S3P1">#REF!</definedName>
    <definedName name="S3P10">#REF!</definedName>
    <definedName name="S3P11">#REF!</definedName>
    <definedName name="S3P12">#REF!</definedName>
    <definedName name="S3P13">#REF!</definedName>
    <definedName name="S3P14">#REF!</definedName>
    <definedName name="S3P15">#REF!</definedName>
    <definedName name="S3P16">#REF!</definedName>
    <definedName name="S3P17">#REF!</definedName>
    <definedName name="S3P18">#REF!</definedName>
    <definedName name="S3P19">#REF!</definedName>
    <definedName name="S3P2">#REF!</definedName>
    <definedName name="S3P20">#REF!</definedName>
    <definedName name="S3P21">#REF!</definedName>
    <definedName name="S3P22">#REF!</definedName>
    <definedName name="S3P23">#REF!</definedName>
    <definedName name="S3P24">#REF!</definedName>
    <definedName name="S3P3">#REF!</definedName>
    <definedName name="S3P4">#REF!</definedName>
    <definedName name="S3P5">#REF!</definedName>
    <definedName name="S3P6">#REF!</definedName>
    <definedName name="S3P7">#REF!</definedName>
    <definedName name="S3P8">#REF!</definedName>
    <definedName name="S3P9">#REF!</definedName>
    <definedName name="S3R1">#REF!</definedName>
    <definedName name="S3R10">#REF!</definedName>
    <definedName name="S3R11">#REF!</definedName>
    <definedName name="S3R12">#REF!</definedName>
    <definedName name="S3R13">#REF!</definedName>
    <definedName name="S3R14">#REF!</definedName>
    <definedName name="S3R15">#REF!</definedName>
    <definedName name="S3R16">#REF!</definedName>
    <definedName name="S3R17">#REF!</definedName>
    <definedName name="S3R18">#REF!</definedName>
    <definedName name="S3R19">#REF!</definedName>
    <definedName name="S3R2">#REF!</definedName>
    <definedName name="S3R20">#REF!</definedName>
    <definedName name="S3R21">#REF!</definedName>
    <definedName name="S3R22">#REF!</definedName>
    <definedName name="S3R23">#REF!</definedName>
    <definedName name="S3R24">#REF!</definedName>
    <definedName name="S3R3">#REF!</definedName>
    <definedName name="S3R4">#REF!</definedName>
    <definedName name="S3R5">#REF!</definedName>
    <definedName name="S3R6">#REF!</definedName>
    <definedName name="S3R7">#REF!</definedName>
    <definedName name="S3R8">#REF!</definedName>
    <definedName name="S3R9">#REF!</definedName>
    <definedName name="S40P1">#REF!</definedName>
    <definedName name="S40P10">#REF!</definedName>
    <definedName name="S40P11">#REF!</definedName>
    <definedName name="S40P12">#REF!</definedName>
    <definedName name="S40P13">#REF!</definedName>
    <definedName name="S40P14">#REF!</definedName>
    <definedName name="S40P15">#REF!</definedName>
    <definedName name="S40P16">#REF!</definedName>
    <definedName name="S40P17">#REF!</definedName>
    <definedName name="S40P18">#REF!</definedName>
    <definedName name="S40P19">#REF!</definedName>
    <definedName name="S40P2">#REF!</definedName>
    <definedName name="S40P20">#REF!</definedName>
    <definedName name="S40P21">#REF!</definedName>
    <definedName name="S40P22">#REF!</definedName>
    <definedName name="S40P23">#REF!</definedName>
    <definedName name="S40P24">#REF!</definedName>
    <definedName name="S40P3">#REF!</definedName>
    <definedName name="S40P4">#REF!</definedName>
    <definedName name="S40P5">#REF!</definedName>
    <definedName name="S40P6">#REF!</definedName>
    <definedName name="S40P7">#REF!</definedName>
    <definedName name="S40P8">#REF!</definedName>
    <definedName name="S40P9">#REF!</definedName>
    <definedName name="S40R1">#REF!</definedName>
    <definedName name="S40R10">#REF!</definedName>
    <definedName name="S40R11">#REF!</definedName>
    <definedName name="S40R12">#REF!</definedName>
    <definedName name="S40R13">#REF!</definedName>
    <definedName name="S40R14">#REF!</definedName>
    <definedName name="S40R15">#REF!</definedName>
    <definedName name="S40R16">#REF!</definedName>
    <definedName name="S40R17">#REF!</definedName>
    <definedName name="S40R18">#REF!</definedName>
    <definedName name="S40R19">#REF!</definedName>
    <definedName name="S40R2">#REF!</definedName>
    <definedName name="S40R20">#REF!</definedName>
    <definedName name="S40R21">#REF!</definedName>
    <definedName name="S40R22">#REF!</definedName>
    <definedName name="S40R23">#REF!</definedName>
    <definedName name="S40R24">#REF!</definedName>
    <definedName name="S40R3">#REF!</definedName>
    <definedName name="S40R4">#REF!</definedName>
    <definedName name="S40R5">#REF!</definedName>
    <definedName name="S40R6">#REF!</definedName>
    <definedName name="S40R7">#REF!</definedName>
    <definedName name="S40R8">#REF!</definedName>
    <definedName name="S40R9">#REF!</definedName>
    <definedName name="S41P1">#REF!</definedName>
    <definedName name="S41P10">#REF!</definedName>
    <definedName name="S41P11">#REF!</definedName>
    <definedName name="S41P12">#REF!</definedName>
    <definedName name="S41P13">#REF!</definedName>
    <definedName name="S41P14">#REF!</definedName>
    <definedName name="S41P15">#REF!</definedName>
    <definedName name="S41P16">#REF!</definedName>
    <definedName name="S41P17">#REF!</definedName>
    <definedName name="S41P18">#REF!</definedName>
    <definedName name="S41P19">#REF!</definedName>
    <definedName name="S41P2">#REF!</definedName>
    <definedName name="S41P20">#REF!</definedName>
    <definedName name="S41P21">#REF!</definedName>
    <definedName name="S41P22">#REF!</definedName>
    <definedName name="S41P23">#REF!</definedName>
    <definedName name="S41P24">#REF!</definedName>
    <definedName name="S41P3">#REF!</definedName>
    <definedName name="S41P4">#REF!</definedName>
    <definedName name="S41P5">#REF!</definedName>
    <definedName name="S41P6">#REF!</definedName>
    <definedName name="S41P7">#REF!</definedName>
    <definedName name="S41P8">#REF!</definedName>
    <definedName name="S41P9">#REF!</definedName>
    <definedName name="S41R1">#REF!</definedName>
    <definedName name="S41R10">#REF!</definedName>
    <definedName name="S41R11">#REF!</definedName>
    <definedName name="S41R12">#REF!</definedName>
    <definedName name="S41R13">#REF!</definedName>
    <definedName name="S41R14">#REF!</definedName>
    <definedName name="S41R15">#REF!</definedName>
    <definedName name="S41R16">#REF!</definedName>
    <definedName name="S41R17">#REF!</definedName>
    <definedName name="S41R18">#REF!</definedName>
    <definedName name="S41R19">#REF!</definedName>
    <definedName name="S41R2">#REF!</definedName>
    <definedName name="S41R20">#REF!</definedName>
    <definedName name="S41R21">#REF!</definedName>
    <definedName name="S41R22">#REF!</definedName>
    <definedName name="S41R23">#REF!</definedName>
    <definedName name="S41R24">#REF!</definedName>
    <definedName name="S41R3">#REF!</definedName>
    <definedName name="S41R4">#REF!</definedName>
    <definedName name="S41R5">#REF!</definedName>
    <definedName name="S41R6">#REF!</definedName>
    <definedName name="S41R7">#REF!</definedName>
    <definedName name="S41R8">#REF!</definedName>
    <definedName name="S41R9">#REF!</definedName>
    <definedName name="S42P1">#REF!</definedName>
    <definedName name="S42P10">#REF!</definedName>
    <definedName name="S42P11">#REF!</definedName>
    <definedName name="S42P12">#REF!</definedName>
    <definedName name="S42P13">#REF!</definedName>
    <definedName name="S42P14">#REF!</definedName>
    <definedName name="S42P15">#REF!</definedName>
    <definedName name="S42P16">#REF!</definedName>
    <definedName name="S42P17">#REF!</definedName>
    <definedName name="S42P18">#REF!</definedName>
    <definedName name="S42P19">#REF!</definedName>
    <definedName name="S42P2">#REF!</definedName>
    <definedName name="S42P20">#REF!</definedName>
    <definedName name="S42P21">#REF!</definedName>
    <definedName name="S42P22">#REF!</definedName>
    <definedName name="S42P23">#REF!</definedName>
    <definedName name="S42P24">#REF!</definedName>
    <definedName name="S42P3">#REF!</definedName>
    <definedName name="S42P4">#REF!</definedName>
    <definedName name="S42P5">#REF!</definedName>
    <definedName name="S42P6">#REF!</definedName>
    <definedName name="S42P7">#REF!</definedName>
    <definedName name="S42P8">#REF!</definedName>
    <definedName name="S42P9">#REF!</definedName>
    <definedName name="S42R1">#REF!</definedName>
    <definedName name="S42R10">#REF!</definedName>
    <definedName name="S42R11">#REF!</definedName>
    <definedName name="S42R12">#REF!</definedName>
    <definedName name="S42R13">#REF!</definedName>
    <definedName name="S42R14">#REF!</definedName>
    <definedName name="S42R15">#REF!</definedName>
    <definedName name="S42R16">#REF!</definedName>
    <definedName name="S42R17">#REF!</definedName>
    <definedName name="S42R18">#REF!</definedName>
    <definedName name="S42R19">#REF!</definedName>
    <definedName name="S42R2">#REF!</definedName>
    <definedName name="S42R20">#REF!</definedName>
    <definedName name="S42R21">#REF!</definedName>
    <definedName name="S42R22">#REF!</definedName>
    <definedName name="S42R23">#REF!</definedName>
    <definedName name="S42R24">#REF!</definedName>
    <definedName name="S42R3">#REF!</definedName>
    <definedName name="S42R4">#REF!</definedName>
    <definedName name="S42R5">#REF!</definedName>
    <definedName name="S42R6">#REF!</definedName>
    <definedName name="S42R7">#REF!</definedName>
    <definedName name="S42R8">#REF!</definedName>
    <definedName name="S42R9">#REF!</definedName>
    <definedName name="S43P1">#REF!</definedName>
    <definedName name="S43P10">#REF!</definedName>
    <definedName name="S43P11">#REF!</definedName>
    <definedName name="S43P12">#REF!</definedName>
    <definedName name="S43P13">#REF!</definedName>
    <definedName name="S43P14">#REF!</definedName>
    <definedName name="S43P15">#REF!</definedName>
    <definedName name="S43P16">#REF!</definedName>
    <definedName name="S43P17">#REF!</definedName>
    <definedName name="S43P18">#REF!</definedName>
    <definedName name="S43P19">#REF!</definedName>
    <definedName name="S43P2">#REF!</definedName>
    <definedName name="S43P20">#REF!</definedName>
    <definedName name="S43P21">#REF!</definedName>
    <definedName name="S43P22">#REF!</definedName>
    <definedName name="S43P23">#REF!</definedName>
    <definedName name="S43P24">#REF!</definedName>
    <definedName name="S43P3">#REF!</definedName>
    <definedName name="S43P4">#REF!</definedName>
    <definedName name="S43P5">#REF!</definedName>
    <definedName name="S43P6">#REF!</definedName>
    <definedName name="S43P7">#REF!</definedName>
    <definedName name="S43P8">#REF!</definedName>
    <definedName name="S43P9">#REF!</definedName>
    <definedName name="S43R1">#REF!</definedName>
    <definedName name="S43R10">#REF!</definedName>
    <definedName name="S43R11">#REF!</definedName>
    <definedName name="S43R12">#REF!</definedName>
    <definedName name="S43R13">#REF!</definedName>
    <definedName name="S43R14">#REF!</definedName>
    <definedName name="S43R15">#REF!</definedName>
    <definedName name="S43R16">#REF!</definedName>
    <definedName name="S43R17">#REF!</definedName>
    <definedName name="S43R18">#REF!</definedName>
    <definedName name="S43R19">#REF!</definedName>
    <definedName name="S43R2">#REF!</definedName>
    <definedName name="S43R20">#REF!</definedName>
    <definedName name="S43R21">#REF!</definedName>
    <definedName name="S43R22">#REF!</definedName>
    <definedName name="S43R23">#REF!</definedName>
    <definedName name="S43R24">#REF!</definedName>
    <definedName name="S43R3">#REF!</definedName>
    <definedName name="S43R4">#REF!</definedName>
    <definedName name="S43R5">#REF!</definedName>
    <definedName name="S43R6">#REF!</definedName>
    <definedName name="S43R7">#REF!</definedName>
    <definedName name="S43R8">#REF!</definedName>
    <definedName name="S43R9">#REF!</definedName>
    <definedName name="S44P1">#REF!</definedName>
    <definedName name="S44P10">#REF!</definedName>
    <definedName name="S44P11">#REF!</definedName>
    <definedName name="S44P12">#REF!</definedName>
    <definedName name="S44P13">#REF!</definedName>
    <definedName name="S44P14">#REF!</definedName>
    <definedName name="S44P15">#REF!</definedName>
    <definedName name="S44P16">#REF!</definedName>
    <definedName name="S44P17">#REF!</definedName>
    <definedName name="S44P18">#REF!</definedName>
    <definedName name="S44P19">#REF!</definedName>
    <definedName name="S44P2">#REF!</definedName>
    <definedName name="S44P20">#REF!</definedName>
    <definedName name="S44P21">#REF!</definedName>
    <definedName name="S44P22">#REF!</definedName>
    <definedName name="S44P23">#REF!</definedName>
    <definedName name="S44P24">#REF!</definedName>
    <definedName name="S44P3">#REF!</definedName>
    <definedName name="S44P4">#REF!</definedName>
    <definedName name="S44P5">#REF!</definedName>
    <definedName name="S44P6">#REF!</definedName>
    <definedName name="S44P7">#REF!</definedName>
    <definedName name="S44P8">#REF!</definedName>
    <definedName name="S44P9">#REF!</definedName>
    <definedName name="S44R1">#REF!</definedName>
    <definedName name="S44R10">#REF!</definedName>
    <definedName name="S44R11">#REF!</definedName>
    <definedName name="S44R12">#REF!</definedName>
    <definedName name="S44R13">#REF!</definedName>
    <definedName name="S44R14">#REF!</definedName>
    <definedName name="S44R15">#REF!</definedName>
    <definedName name="S44R16">#REF!</definedName>
    <definedName name="S44R17">#REF!</definedName>
    <definedName name="S44R18">#REF!</definedName>
    <definedName name="S44R19">#REF!</definedName>
    <definedName name="S44R2">#REF!</definedName>
    <definedName name="S44R20">#REF!</definedName>
    <definedName name="S44R21">#REF!</definedName>
    <definedName name="S44R22">#REF!</definedName>
    <definedName name="S44R23">#REF!</definedName>
    <definedName name="S44R24">#REF!</definedName>
    <definedName name="S44R3">#REF!</definedName>
    <definedName name="S44R4">#REF!</definedName>
    <definedName name="S44R5">#REF!</definedName>
    <definedName name="S44R6">#REF!</definedName>
    <definedName name="S44R7">#REF!</definedName>
    <definedName name="S44R8">#REF!</definedName>
    <definedName name="S44R9">#REF!</definedName>
    <definedName name="S45P1">#REF!</definedName>
    <definedName name="S45P10">#REF!</definedName>
    <definedName name="S45P11">#REF!</definedName>
    <definedName name="S45P12">#REF!</definedName>
    <definedName name="S45P13">#REF!</definedName>
    <definedName name="S45P14">#REF!</definedName>
    <definedName name="S45P15">#REF!</definedName>
    <definedName name="S45P16">#REF!</definedName>
    <definedName name="S45P17">#REF!</definedName>
    <definedName name="S45P18">#REF!</definedName>
    <definedName name="S45P19">#REF!</definedName>
    <definedName name="S45P2">#REF!</definedName>
    <definedName name="S45P20">#REF!</definedName>
    <definedName name="S45P21">#REF!</definedName>
    <definedName name="S45P22">#REF!</definedName>
    <definedName name="S45P23">#REF!</definedName>
    <definedName name="S45P24">#REF!</definedName>
    <definedName name="S45P3">#REF!</definedName>
    <definedName name="S45P4">#REF!</definedName>
    <definedName name="S45P5">#REF!</definedName>
    <definedName name="S45P6">#REF!</definedName>
    <definedName name="S45P7">#REF!</definedName>
    <definedName name="S45P8">#REF!</definedName>
    <definedName name="S45P9">#REF!</definedName>
    <definedName name="S45R1">#REF!</definedName>
    <definedName name="S45R10">#REF!</definedName>
    <definedName name="S45R11">#REF!</definedName>
    <definedName name="S45R12">#REF!</definedName>
    <definedName name="S45R13">#REF!</definedName>
    <definedName name="S45R14">#REF!</definedName>
    <definedName name="S45R15">#REF!</definedName>
    <definedName name="S45R16">#REF!</definedName>
    <definedName name="S45R17">#REF!</definedName>
    <definedName name="S45R18">#REF!</definedName>
    <definedName name="S45R19">#REF!</definedName>
    <definedName name="S45R2">#REF!</definedName>
    <definedName name="S45R20">#REF!</definedName>
    <definedName name="S45R21">#REF!</definedName>
    <definedName name="S45R22">#REF!</definedName>
    <definedName name="S45R23">#REF!</definedName>
    <definedName name="S45R24">#REF!</definedName>
    <definedName name="S45R3">#REF!</definedName>
    <definedName name="S45R4">#REF!</definedName>
    <definedName name="S45R5">#REF!</definedName>
    <definedName name="S45R6">#REF!</definedName>
    <definedName name="S45R7">#REF!</definedName>
    <definedName name="S45R8">#REF!</definedName>
    <definedName name="S45R9">#REF!</definedName>
    <definedName name="S4P1">#REF!</definedName>
    <definedName name="S4P10">#REF!</definedName>
    <definedName name="S4P11">#REF!</definedName>
    <definedName name="S4P12">#REF!</definedName>
    <definedName name="S4P13">#REF!</definedName>
    <definedName name="S4P14">#REF!</definedName>
    <definedName name="S4P15">#REF!</definedName>
    <definedName name="S4P16">#REF!</definedName>
    <definedName name="S4P17">#REF!</definedName>
    <definedName name="S4P18">#REF!</definedName>
    <definedName name="S4P19">#REF!</definedName>
    <definedName name="S4P2">#REF!</definedName>
    <definedName name="S4P20">#REF!</definedName>
    <definedName name="S4P21">#REF!</definedName>
    <definedName name="S4P22">#REF!</definedName>
    <definedName name="S4P23">#REF!</definedName>
    <definedName name="S4P24">#REF!</definedName>
    <definedName name="S4P3">#REF!</definedName>
    <definedName name="S4P4">#REF!</definedName>
    <definedName name="S4P5">#REF!</definedName>
    <definedName name="S4P6">#REF!</definedName>
    <definedName name="S4P7">#REF!</definedName>
    <definedName name="S4P8">#REF!</definedName>
    <definedName name="S4P9">#REF!</definedName>
    <definedName name="S4R1">#REF!</definedName>
    <definedName name="S4R10">#REF!</definedName>
    <definedName name="S4R11">#REF!</definedName>
    <definedName name="S4R12">#REF!</definedName>
    <definedName name="S4R13">#REF!</definedName>
    <definedName name="S4R14">#REF!</definedName>
    <definedName name="S4R15">#REF!</definedName>
    <definedName name="S4R16">#REF!</definedName>
    <definedName name="S4R17">#REF!</definedName>
    <definedName name="S4R18">#REF!</definedName>
    <definedName name="S4R19">#REF!</definedName>
    <definedName name="S4R2">#REF!</definedName>
    <definedName name="S4R20">#REF!</definedName>
    <definedName name="S4R21">#REF!</definedName>
    <definedName name="S4R22">#REF!</definedName>
    <definedName name="S4R23">#REF!</definedName>
    <definedName name="S4R24">#REF!</definedName>
    <definedName name="S4R3">#REF!</definedName>
    <definedName name="S4R4">#REF!</definedName>
    <definedName name="S4R5">#REF!</definedName>
    <definedName name="S4R6">#REF!</definedName>
    <definedName name="S4R7">#REF!</definedName>
    <definedName name="S4R8">#REF!</definedName>
    <definedName name="S4R9">#REF!</definedName>
    <definedName name="S5P1">#REF!</definedName>
    <definedName name="S5P10">#REF!</definedName>
    <definedName name="S5P11">#REF!</definedName>
    <definedName name="S5P12">#REF!</definedName>
    <definedName name="S5P13">#REF!</definedName>
    <definedName name="S5P14">#REF!</definedName>
    <definedName name="S5P15">#REF!</definedName>
    <definedName name="S5P16">#REF!</definedName>
    <definedName name="S5P17">#REF!</definedName>
    <definedName name="S5P18">#REF!</definedName>
    <definedName name="S5P19">#REF!</definedName>
    <definedName name="S5P2">#REF!</definedName>
    <definedName name="S5P20">#REF!</definedName>
    <definedName name="S5P21">#REF!</definedName>
    <definedName name="S5P22">#REF!</definedName>
    <definedName name="S5P23">#REF!</definedName>
    <definedName name="S5P24">#REF!</definedName>
    <definedName name="S5P3">#REF!</definedName>
    <definedName name="S5P4">#REF!</definedName>
    <definedName name="S5P5">#REF!</definedName>
    <definedName name="S5P6">#REF!</definedName>
    <definedName name="S5P7">#REF!</definedName>
    <definedName name="S5P8">#REF!</definedName>
    <definedName name="S5P9">#REF!</definedName>
    <definedName name="S5R1">#REF!</definedName>
    <definedName name="S5R10">#REF!</definedName>
    <definedName name="S5R11">#REF!</definedName>
    <definedName name="S5R12">#REF!</definedName>
    <definedName name="S5R13">#REF!</definedName>
    <definedName name="S5R14">#REF!</definedName>
    <definedName name="S5R15">#REF!</definedName>
    <definedName name="S5R16">#REF!</definedName>
    <definedName name="S5R17">#REF!</definedName>
    <definedName name="S5R18">#REF!</definedName>
    <definedName name="S5R19">#REF!</definedName>
    <definedName name="S5R2">#REF!</definedName>
    <definedName name="S5R20">#REF!</definedName>
    <definedName name="S5R21">#REF!</definedName>
    <definedName name="S5R22">#REF!</definedName>
    <definedName name="S5R23">#REF!</definedName>
    <definedName name="S5R24">#REF!</definedName>
    <definedName name="S5R3">#REF!</definedName>
    <definedName name="S5R4">#REF!</definedName>
    <definedName name="S5R5">#REF!</definedName>
    <definedName name="S5R6">#REF!</definedName>
    <definedName name="S5R7">#REF!</definedName>
    <definedName name="S5R8">#REF!</definedName>
    <definedName name="S5R9">#REF!</definedName>
    <definedName name="S6P1">#REF!</definedName>
    <definedName name="S6P10">#REF!</definedName>
    <definedName name="S6P11">#REF!</definedName>
    <definedName name="S6P12">#REF!</definedName>
    <definedName name="S6P13">#REF!</definedName>
    <definedName name="S6P14">#REF!</definedName>
    <definedName name="S6P15">#REF!</definedName>
    <definedName name="S6P16">#REF!</definedName>
    <definedName name="S6P17">#REF!</definedName>
    <definedName name="S6P18">#REF!</definedName>
    <definedName name="S6P19">#REF!</definedName>
    <definedName name="S6P2">#REF!</definedName>
    <definedName name="S6P20">#REF!</definedName>
    <definedName name="S6P21">#REF!</definedName>
    <definedName name="S6P22">#REF!</definedName>
    <definedName name="S6P23">#REF!</definedName>
    <definedName name="S6P24">#REF!</definedName>
    <definedName name="S6P3">#REF!</definedName>
    <definedName name="S6P4">#REF!</definedName>
    <definedName name="S6P5">#REF!</definedName>
    <definedName name="S6P6">#REF!</definedName>
    <definedName name="S6P7">#REF!</definedName>
    <definedName name="S6P8">#REF!</definedName>
    <definedName name="S6P9">#REF!</definedName>
    <definedName name="S6R1">#REF!</definedName>
    <definedName name="S6R10">#REF!</definedName>
    <definedName name="S6R11">#REF!</definedName>
    <definedName name="S6R12">#REF!</definedName>
    <definedName name="S6R13">#REF!</definedName>
    <definedName name="S6R14">#REF!</definedName>
    <definedName name="S6R15">#REF!</definedName>
    <definedName name="S6R16">#REF!</definedName>
    <definedName name="S6R17">#REF!</definedName>
    <definedName name="S6R18">#REF!</definedName>
    <definedName name="S6R19">#REF!</definedName>
    <definedName name="S6R2">#REF!</definedName>
    <definedName name="S6R20">#REF!</definedName>
    <definedName name="S6R21">#REF!</definedName>
    <definedName name="S6R22">#REF!</definedName>
    <definedName name="S6R23">#REF!</definedName>
    <definedName name="S6R24">#REF!</definedName>
    <definedName name="S6R3">#REF!</definedName>
    <definedName name="S6R4">#REF!</definedName>
    <definedName name="S6R5">#REF!</definedName>
    <definedName name="S6R6">#REF!</definedName>
    <definedName name="S6R7">#REF!</definedName>
    <definedName name="S6R8">#REF!</definedName>
    <definedName name="S6R9">#REF!</definedName>
    <definedName name="S7P1">#REF!</definedName>
    <definedName name="S7P10">#REF!</definedName>
    <definedName name="S7P11">#REF!</definedName>
    <definedName name="S7P12">#REF!</definedName>
    <definedName name="S7P13">#REF!</definedName>
    <definedName name="S7P14">#REF!</definedName>
    <definedName name="S7P15">#REF!</definedName>
    <definedName name="S7P16">#REF!</definedName>
    <definedName name="S7P17">#REF!</definedName>
    <definedName name="S7P18">#REF!</definedName>
    <definedName name="S7P19">#REF!</definedName>
    <definedName name="S7P2">#REF!</definedName>
    <definedName name="S7P20">#REF!</definedName>
    <definedName name="S7P21">#REF!</definedName>
    <definedName name="S7P22">#REF!</definedName>
    <definedName name="S7P23">#REF!</definedName>
    <definedName name="S7P24">#REF!</definedName>
    <definedName name="S7P3">#REF!</definedName>
    <definedName name="S7P4">#REF!</definedName>
    <definedName name="S7P5">#REF!</definedName>
    <definedName name="S7P6">#REF!</definedName>
    <definedName name="S7P7">#REF!</definedName>
    <definedName name="S7P8">#REF!</definedName>
    <definedName name="S7P9">#REF!</definedName>
    <definedName name="S7R1">#REF!</definedName>
    <definedName name="S7R10">#REF!</definedName>
    <definedName name="S7R11">#REF!</definedName>
    <definedName name="S7R12">#REF!</definedName>
    <definedName name="S7R13">#REF!</definedName>
    <definedName name="S7R14">#REF!</definedName>
    <definedName name="S7R15">#REF!</definedName>
    <definedName name="S7R16">#REF!</definedName>
    <definedName name="S7R17">#REF!</definedName>
    <definedName name="S7R18">#REF!</definedName>
    <definedName name="S7R19">#REF!</definedName>
    <definedName name="S7R2">#REF!</definedName>
    <definedName name="S7R20">#REF!</definedName>
    <definedName name="S7R21">#REF!</definedName>
    <definedName name="S7R22">#REF!</definedName>
    <definedName name="S7R23">#REF!</definedName>
    <definedName name="S7R24">#REF!</definedName>
    <definedName name="S7R3">#REF!</definedName>
    <definedName name="S7R4">#REF!</definedName>
    <definedName name="S7R5">#REF!</definedName>
    <definedName name="S7R6">#REF!</definedName>
    <definedName name="S7R7">#REF!</definedName>
    <definedName name="S7R8">#REF!</definedName>
    <definedName name="S7R9">#REF!</definedName>
    <definedName name="S8P1">#REF!</definedName>
    <definedName name="S8P10">#REF!</definedName>
    <definedName name="S8P11">#REF!</definedName>
    <definedName name="S8P12">#REF!</definedName>
    <definedName name="S8P13">#REF!</definedName>
    <definedName name="S8P14">#REF!</definedName>
    <definedName name="S8P15">#REF!</definedName>
    <definedName name="S8P16">#REF!</definedName>
    <definedName name="S8P17">#REF!</definedName>
    <definedName name="S8P18">#REF!</definedName>
    <definedName name="S8P19">#REF!</definedName>
    <definedName name="S8P2">#REF!</definedName>
    <definedName name="S8P20">#REF!</definedName>
    <definedName name="S8P21">#REF!</definedName>
    <definedName name="S8P22">#REF!</definedName>
    <definedName name="S8P23">#REF!</definedName>
    <definedName name="S8P24">#REF!</definedName>
    <definedName name="S8P3">#REF!</definedName>
    <definedName name="S8P4">#REF!</definedName>
    <definedName name="S8P5">#REF!</definedName>
    <definedName name="S8P6">#REF!</definedName>
    <definedName name="S8P7">#REF!</definedName>
    <definedName name="S8P8">#REF!</definedName>
    <definedName name="S8P9">#REF!</definedName>
    <definedName name="S8R1">#REF!</definedName>
    <definedName name="S8R10">#REF!</definedName>
    <definedName name="S8R11">#REF!</definedName>
    <definedName name="S8R12">#REF!</definedName>
    <definedName name="S8R13">#REF!</definedName>
    <definedName name="S8R14">#REF!</definedName>
    <definedName name="S8R15">#REF!</definedName>
    <definedName name="S8R16">#REF!</definedName>
    <definedName name="S8R17">#REF!</definedName>
    <definedName name="S8R18">#REF!</definedName>
    <definedName name="S8R19">#REF!</definedName>
    <definedName name="S8R2">#REF!</definedName>
    <definedName name="S8R20">#REF!</definedName>
    <definedName name="S8R21">#REF!</definedName>
    <definedName name="S8R22">#REF!</definedName>
    <definedName name="S8R23">#REF!</definedName>
    <definedName name="S8R24">#REF!</definedName>
    <definedName name="S8R3">#REF!</definedName>
    <definedName name="S8R4">#REF!</definedName>
    <definedName name="S8R5">#REF!</definedName>
    <definedName name="S8R6">#REF!</definedName>
    <definedName name="S8R7">#REF!</definedName>
    <definedName name="S8R8">#REF!</definedName>
    <definedName name="S8R9">#REF!</definedName>
    <definedName name="S9P1">#REF!</definedName>
    <definedName name="S9P10">#REF!</definedName>
    <definedName name="S9P11">#REF!</definedName>
    <definedName name="S9P12">#REF!</definedName>
    <definedName name="S9P13">#REF!</definedName>
    <definedName name="S9P14">#REF!</definedName>
    <definedName name="S9P15">#REF!</definedName>
    <definedName name="S9P16">#REF!</definedName>
    <definedName name="S9P17">#REF!</definedName>
    <definedName name="S9P18">#REF!</definedName>
    <definedName name="S9P19">#REF!</definedName>
    <definedName name="S9P2">#REF!</definedName>
    <definedName name="S9P20">#REF!</definedName>
    <definedName name="S9P21">#REF!</definedName>
    <definedName name="S9P22">#REF!</definedName>
    <definedName name="S9P23">#REF!</definedName>
    <definedName name="S9P24">#REF!</definedName>
    <definedName name="S9P3">#REF!</definedName>
    <definedName name="S9P4">#REF!</definedName>
    <definedName name="S9P5">#REF!</definedName>
    <definedName name="S9P6">#REF!</definedName>
    <definedName name="S9P7">#REF!</definedName>
    <definedName name="S9P8">#REF!</definedName>
    <definedName name="S9P9">#REF!</definedName>
    <definedName name="S9R1">#REF!</definedName>
    <definedName name="S9R10">#REF!</definedName>
    <definedName name="S9R11">#REF!</definedName>
    <definedName name="S9R12">#REF!</definedName>
    <definedName name="S9R13">#REF!</definedName>
    <definedName name="S9R14">#REF!</definedName>
    <definedName name="S9R15">#REF!</definedName>
    <definedName name="S9R16">#REF!</definedName>
    <definedName name="S9R17">#REF!</definedName>
    <definedName name="S9R18">#REF!</definedName>
    <definedName name="S9R19">#REF!</definedName>
    <definedName name="S9R2">#REF!</definedName>
    <definedName name="S9R20">#REF!</definedName>
    <definedName name="S9R21">#REF!</definedName>
    <definedName name="S9R22">#REF!</definedName>
    <definedName name="S9R23">#REF!</definedName>
    <definedName name="S9R24">#REF!</definedName>
    <definedName name="S9R3">#REF!</definedName>
    <definedName name="S9R4">#REF!</definedName>
    <definedName name="S9R5">#REF!</definedName>
    <definedName name="S9R6">#REF!</definedName>
    <definedName name="S9R7">#REF!</definedName>
    <definedName name="S9R8">#REF!</definedName>
    <definedName name="S9R9">#REF!</definedName>
    <definedName name="soma_total">#REF!</definedName>
    <definedName name="sub_item_1">#REF!</definedName>
    <definedName name="sub_item_10">#REF!</definedName>
    <definedName name="sub_item_11">#REF!</definedName>
    <definedName name="sub_item_12">#REF!</definedName>
    <definedName name="sub_item_13">#REF!</definedName>
    <definedName name="sub_item_14">#REF!</definedName>
    <definedName name="sub_item_15">#REF!</definedName>
    <definedName name="sub_item_16">#REF!</definedName>
    <definedName name="sub_item_17">#REF!</definedName>
    <definedName name="sub_item_18">#REF!</definedName>
    <definedName name="sub_item_19">#REF!</definedName>
    <definedName name="sub_item_2">#REF!</definedName>
    <definedName name="sub_item_20">#REF!</definedName>
    <definedName name="sub_item_21">#REF!</definedName>
    <definedName name="sub_item_22">#REF!</definedName>
    <definedName name="sub_item_23">#REF!</definedName>
    <definedName name="sub_item_24">#REF!</definedName>
    <definedName name="sub_item_25">#REF!</definedName>
    <definedName name="sub_item_26">#REF!</definedName>
    <definedName name="sub_item_27">#REF!</definedName>
    <definedName name="sub_item_28">#REF!</definedName>
    <definedName name="sub_item_29">#REF!</definedName>
    <definedName name="sub_item_3">#REF!</definedName>
    <definedName name="sub_item_30">#REF!</definedName>
    <definedName name="sub_item_31">#REF!</definedName>
    <definedName name="sub_item_32">#REF!</definedName>
    <definedName name="sub_item_33">#REF!</definedName>
    <definedName name="sub_item_34">#REF!</definedName>
    <definedName name="sub_item_35">#REF!</definedName>
    <definedName name="sub_item_36">#REF!</definedName>
    <definedName name="sub_item_37">#REF!</definedName>
    <definedName name="sub_item_38">#REF!</definedName>
    <definedName name="sub_item_39">#REF!</definedName>
    <definedName name="sub_item_4">#REF!</definedName>
    <definedName name="sub_item_40">#REF!</definedName>
    <definedName name="sub_item_41">#REF!</definedName>
    <definedName name="sub_item_42">#REF!</definedName>
    <definedName name="sub_item_43">#REF!</definedName>
    <definedName name="sub_item_44">#REF!</definedName>
    <definedName name="sub_item_45">#REF!</definedName>
    <definedName name="sub_item_5">#REF!</definedName>
    <definedName name="sub_item_6">#REF!</definedName>
    <definedName name="sub_item_7">#REF!</definedName>
    <definedName name="sub_item_8">#REF!</definedName>
    <definedName name="sub_item_9">#REF!</definedName>
    <definedName name="switch">#REF!</definedName>
    <definedName name="T">#REF!</definedName>
    <definedName name="teste">"$#REF!.$A$1:$B$3278"</definedName>
    <definedName name="TOTAL_ACU_REF">#REF!</definedName>
    <definedName name="TOTAL_ADD">#REF!</definedName>
    <definedName name="TOTAL_ADD_ACU">#REF!</definedName>
    <definedName name="TOTAL_REF">#REF!</definedName>
    <definedName name="TOTAL_RES">#REF!</definedName>
    <definedName name="TOTAL_RES_ACU">#REF!</definedName>
    <definedName name="Z_E9EF4FFF_2A51_4B23_8A33_7F2B85269ACF_.wvu.PrintArea_7">"#REF!"</definedName>
    <definedName name="Z_E9EF4FFF_2A51_4B23_8A33_7F2B85269ACF_.wvu.PrintArea_7_1">"#REF!"</definedName>
    <definedName name="Z_E9EF4FFF_2A51_4B23_8A33_7F2B85269ACF_.wvu.PrintArea_7_2">"#REF!"</definedName>
    <definedName name="Z_E9EF4FFF_2A51_4B23_8A33_7F2B85269ACF_.wvu.PrintArea_7_3">"#REF!"</definedName>
    <definedName name="Z_E9EF4FFF_2A51_4B23_8A33_7F2B85269ACF_.wvu.Rows_2">("#REF!,#REF!,#REF!,#REF!,#REF!,#REF!,#REF!,#REF!,#REF!,#REF!,#REF!,#REF!,#REF!)")</definedName>
    <definedName name="Z_E9EF4FFF_2A51_4B23_8A33_7F2B85269ACF_.wvu.Rows_2_1">("#REF!,#REF!,#REF!,#REF!,#REF!,#REF!,#REF!,#REF!,#REF!,#REF!,#REF!,#REF!,#REF!)")</definedName>
    <definedName name="Z_E9EF4FFF_2A51_4B23_8A33_7F2B85269ACF_.wvu.Rows_2_2">("#REF!,#REF!,#REF!,#REF!,#REF!,#REF!,#REF!,#REF!,#REF!,#REF!,#REF!,#REF!,#REF!)")</definedName>
    <definedName name="Z_E9EF4FFF_2A51_4B23_8A33_7F2B85269ACF_.wvu.Rows_2_3">("#REF!,#REF!,#REF!,#REF!,#REF!,#REF!,#REF!,#REF!,#REF!,#REF!,#REF!,#REF!,#REF!)")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9" i="26" l="1"/>
  <c r="A20" i="26" l="1"/>
  <c r="A19" i="26"/>
  <c r="A18" i="26"/>
  <c r="A17" i="26"/>
  <c r="A16" i="26"/>
  <c r="P15" i="26"/>
  <c r="A15" i="26"/>
  <c r="A14" i="26"/>
  <c r="P13" i="26"/>
  <c r="A13" i="26"/>
  <c r="A12" i="26"/>
  <c r="Q11" i="26"/>
  <c r="A11" i="26"/>
  <c r="A10" i="26"/>
  <c r="A9" i="26"/>
  <c r="O7" i="26"/>
  <c r="Q6" i="26"/>
  <c r="Q19" i="26" s="1"/>
  <c r="P6" i="26"/>
  <c r="P17" i="26" s="1"/>
  <c r="O6" i="26"/>
  <c r="O8" i="26" s="1"/>
  <c r="N6" i="26"/>
  <c r="N32" i="26" s="1"/>
  <c r="M6" i="26"/>
  <c r="M32" i="26" s="1"/>
  <c r="L6" i="26"/>
  <c r="L14" i="26" s="1"/>
  <c r="K6" i="26"/>
  <c r="J6" i="26"/>
  <c r="I6" i="26"/>
  <c r="I12" i="26" s="1"/>
  <c r="H6" i="26"/>
  <c r="G6" i="26"/>
  <c r="F6" i="26"/>
  <c r="F32" i="26" s="1"/>
  <c r="K3" i="26"/>
  <c r="M3" i="26"/>
  <c r="F7" i="26" s="1"/>
  <c r="F8" i="26" s="1"/>
  <c r="R139" i="25"/>
  <c r="A139" i="25"/>
  <c r="R138" i="25"/>
  <c r="A138" i="25"/>
  <c r="R137" i="25"/>
  <c r="A137" i="25"/>
  <c r="R136" i="25"/>
  <c r="A136" i="25"/>
  <c r="R135" i="25"/>
  <c r="A135" i="25"/>
  <c r="R134" i="25"/>
  <c r="A134" i="25"/>
  <c r="R133" i="25"/>
  <c r="A133" i="25"/>
  <c r="R132" i="25"/>
  <c r="A132" i="25"/>
  <c r="R131" i="25"/>
  <c r="A131" i="25"/>
  <c r="R130" i="25"/>
  <c r="A130" i="25"/>
  <c r="R129" i="25"/>
  <c r="A129" i="25"/>
  <c r="R128" i="25"/>
  <c r="A128" i="25"/>
  <c r="R125" i="25"/>
  <c r="A125" i="25"/>
  <c r="R124" i="25"/>
  <c r="A124" i="25"/>
  <c r="R123" i="25"/>
  <c r="A123" i="25"/>
  <c r="R122" i="25"/>
  <c r="A122" i="25"/>
  <c r="R121" i="25"/>
  <c r="A121" i="25"/>
  <c r="R120" i="25"/>
  <c r="A120" i="25"/>
  <c r="R119" i="25"/>
  <c r="A119" i="25"/>
  <c r="R118" i="25"/>
  <c r="A118" i="25"/>
  <c r="R117" i="25"/>
  <c r="A117" i="25"/>
  <c r="R116" i="25"/>
  <c r="A116" i="25"/>
  <c r="R115" i="25"/>
  <c r="A115" i="25"/>
  <c r="R114" i="25"/>
  <c r="A114" i="25"/>
  <c r="R111" i="25"/>
  <c r="A111" i="25"/>
  <c r="R110" i="25"/>
  <c r="A110" i="25"/>
  <c r="R109" i="25"/>
  <c r="A109" i="25"/>
  <c r="R108" i="25"/>
  <c r="A108" i="25"/>
  <c r="R107" i="25"/>
  <c r="A107" i="25"/>
  <c r="R106" i="25"/>
  <c r="A106" i="25"/>
  <c r="R105" i="25"/>
  <c r="A105" i="25"/>
  <c r="R104" i="25"/>
  <c r="A104" i="25"/>
  <c r="R103" i="25"/>
  <c r="A103" i="25"/>
  <c r="R102" i="25"/>
  <c r="A102" i="25"/>
  <c r="R101" i="25"/>
  <c r="A101" i="25"/>
  <c r="R100" i="25"/>
  <c r="A100" i="25"/>
  <c r="R97" i="25"/>
  <c r="A97" i="25"/>
  <c r="R96" i="25"/>
  <c r="A96" i="25"/>
  <c r="R95" i="25"/>
  <c r="A95" i="25"/>
  <c r="R94" i="25"/>
  <c r="A94" i="25"/>
  <c r="R93" i="25"/>
  <c r="A93" i="25"/>
  <c r="R92" i="25"/>
  <c r="A92" i="25"/>
  <c r="R91" i="25"/>
  <c r="A91" i="25"/>
  <c r="R90" i="25"/>
  <c r="A90" i="25"/>
  <c r="R89" i="25"/>
  <c r="A89" i="25"/>
  <c r="R88" i="25"/>
  <c r="A88" i="25"/>
  <c r="R87" i="25"/>
  <c r="A87" i="25"/>
  <c r="R86" i="25"/>
  <c r="A86" i="25"/>
  <c r="R83" i="25"/>
  <c r="A83" i="25"/>
  <c r="R82" i="25"/>
  <c r="A82" i="25"/>
  <c r="R81" i="25"/>
  <c r="A81" i="25"/>
  <c r="R80" i="25"/>
  <c r="A80" i="25"/>
  <c r="R79" i="25"/>
  <c r="A79" i="25"/>
  <c r="R78" i="25"/>
  <c r="A78" i="25"/>
  <c r="R77" i="25"/>
  <c r="A77" i="25"/>
  <c r="R76" i="25"/>
  <c r="A76" i="25"/>
  <c r="R75" i="25"/>
  <c r="A75" i="25"/>
  <c r="R74" i="25"/>
  <c r="A74" i="25"/>
  <c r="R73" i="25"/>
  <c r="A73" i="25"/>
  <c r="R72" i="25"/>
  <c r="A72" i="25"/>
  <c r="R69" i="25"/>
  <c r="A69" i="25"/>
  <c r="R68" i="25"/>
  <c r="A68" i="25"/>
  <c r="R67" i="25"/>
  <c r="A67" i="25"/>
  <c r="R66" i="25"/>
  <c r="A66" i="25"/>
  <c r="R65" i="25"/>
  <c r="A65" i="25"/>
  <c r="R64" i="25"/>
  <c r="A64" i="25"/>
  <c r="R63" i="25"/>
  <c r="A63" i="25"/>
  <c r="R62" i="25"/>
  <c r="A62" i="25"/>
  <c r="R61" i="25"/>
  <c r="A61" i="25"/>
  <c r="R60" i="25"/>
  <c r="A60" i="25"/>
  <c r="R59" i="25"/>
  <c r="A59" i="25"/>
  <c r="R58" i="25"/>
  <c r="A58" i="25"/>
  <c r="R55" i="25"/>
  <c r="A55" i="25"/>
  <c r="R54" i="25"/>
  <c r="A54" i="25"/>
  <c r="R53" i="25"/>
  <c r="A53" i="25"/>
  <c r="R52" i="25"/>
  <c r="A52" i="25"/>
  <c r="R51" i="25"/>
  <c r="A51" i="25"/>
  <c r="R50" i="25"/>
  <c r="A50" i="25"/>
  <c r="R49" i="25"/>
  <c r="A49" i="25"/>
  <c r="R48" i="25"/>
  <c r="A48" i="25"/>
  <c r="R47" i="25"/>
  <c r="A47" i="25"/>
  <c r="R46" i="25"/>
  <c r="A46" i="25"/>
  <c r="R45" i="25"/>
  <c r="A45" i="25"/>
  <c r="R44" i="25"/>
  <c r="A44" i="25"/>
  <c r="R41" i="25"/>
  <c r="A41" i="25"/>
  <c r="R40" i="25"/>
  <c r="A40" i="25"/>
  <c r="R39" i="25"/>
  <c r="A39" i="25"/>
  <c r="R38" i="25"/>
  <c r="A38" i="25"/>
  <c r="R37" i="25"/>
  <c r="A37" i="25"/>
  <c r="R36" i="25"/>
  <c r="A36" i="25"/>
  <c r="R35" i="25"/>
  <c r="A35" i="25"/>
  <c r="R34" i="25"/>
  <c r="A34" i="25"/>
  <c r="R33" i="25"/>
  <c r="A33" i="25"/>
  <c r="R32" i="25"/>
  <c r="A32" i="25"/>
  <c r="R31" i="25"/>
  <c r="A31" i="25"/>
  <c r="R30" i="25"/>
  <c r="A30" i="25"/>
  <c r="R27" i="25"/>
  <c r="A27" i="25"/>
  <c r="R26" i="25"/>
  <c r="A26" i="25"/>
  <c r="R25" i="25"/>
  <c r="A25" i="25"/>
  <c r="R24" i="25"/>
  <c r="A24" i="25"/>
  <c r="R23" i="25"/>
  <c r="A23" i="25"/>
  <c r="R22" i="25"/>
  <c r="A22" i="25"/>
  <c r="R21" i="25"/>
  <c r="A21" i="25"/>
  <c r="R20" i="25"/>
  <c r="A20" i="25"/>
  <c r="R19" i="25"/>
  <c r="A19" i="25"/>
  <c r="R18" i="25"/>
  <c r="A18" i="25"/>
  <c r="R17" i="25"/>
  <c r="A17" i="25"/>
  <c r="R16" i="25"/>
  <c r="A16" i="25"/>
  <c r="R13" i="25"/>
  <c r="A13" i="25"/>
  <c r="R12" i="25"/>
  <c r="A12" i="25"/>
  <c r="R11" i="25"/>
  <c r="A11" i="25"/>
  <c r="R10" i="25"/>
  <c r="A10" i="25"/>
  <c r="R9" i="25"/>
  <c r="A9" i="25"/>
  <c r="R8" i="25"/>
  <c r="A8" i="25"/>
  <c r="R7" i="25"/>
  <c r="A7" i="25"/>
  <c r="R6" i="25"/>
  <c r="A6" i="25"/>
  <c r="R5" i="25"/>
  <c r="A5" i="25"/>
  <c r="R4" i="25"/>
  <c r="A4" i="25"/>
  <c r="R3" i="25"/>
  <c r="A3" i="25"/>
  <c r="R2" i="25"/>
  <c r="A2" i="25"/>
  <c r="R139" i="23"/>
  <c r="A139" i="23"/>
  <c r="R138" i="23"/>
  <c r="A138" i="23"/>
  <c r="R137" i="23"/>
  <c r="A137" i="23"/>
  <c r="R136" i="23"/>
  <c r="A136" i="23"/>
  <c r="R135" i="23"/>
  <c r="A135" i="23"/>
  <c r="R134" i="23"/>
  <c r="A134" i="23"/>
  <c r="R133" i="23"/>
  <c r="A133" i="23"/>
  <c r="R132" i="23"/>
  <c r="A132" i="23"/>
  <c r="R131" i="23"/>
  <c r="A131" i="23"/>
  <c r="R130" i="23"/>
  <c r="A130" i="23"/>
  <c r="R129" i="23"/>
  <c r="A129" i="23"/>
  <c r="R128" i="23"/>
  <c r="A128" i="23"/>
  <c r="R125" i="23"/>
  <c r="A125" i="23"/>
  <c r="R124" i="23"/>
  <c r="A124" i="23"/>
  <c r="R123" i="23"/>
  <c r="A123" i="23"/>
  <c r="R122" i="23"/>
  <c r="A122" i="23"/>
  <c r="R121" i="23"/>
  <c r="A121" i="23"/>
  <c r="R120" i="23"/>
  <c r="A120" i="23"/>
  <c r="R119" i="23"/>
  <c r="A119" i="23"/>
  <c r="R118" i="23"/>
  <c r="A118" i="23"/>
  <c r="R117" i="23"/>
  <c r="A117" i="23"/>
  <c r="R116" i="23"/>
  <c r="A116" i="23"/>
  <c r="R115" i="23"/>
  <c r="A115" i="23"/>
  <c r="R114" i="23"/>
  <c r="A114" i="23"/>
  <c r="R111" i="23"/>
  <c r="A111" i="23"/>
  <c r="R110" i="23"/>
  <c r="A110" i="23"/>
  <c r="R109" i="23"/>
  <c r="A109" i="23"/>
  <c r="R108" i="23"/>
  <c r="A108" i="23"/>
  <c r="R107" i="23"/>
  <c r="A107" i="23"/>
  <c r="R106" i="23"/>
  <c r="A106" i="23"/>
  <c r="R105" i="23"/>
  <c r="A105" i="23"/>
  <c r="R104" i="23"/>
  <c r="A104" i="23"/>
  <c r="R103" i="23"/>
  <c r="A103" i="23"/>
  <c r="R102" i="23"/>
  <c r="A102" i="23"/>
  <c r="R101" i="23"/>
  <c r="A101" i="23"/>
  <c r="R100" i="23"/>
  <c r="A100" i="23"/>
  <c r="R97" i="23"/>
  <c r="A97" i="23"/>
  <c r="R96" i="23"/>
  <c r="A96" i="23"/>
  <c r="R95" i="23"/>
  <c r="A95" i="23"/>
  <c r="R94" i="23"/>
  <c r="A94" i="23"/>
  <c r="R93" i="23"/>
  <c r="A93" i="23"/>
  <c r="R92" i="23"/>
  <c r="A92" i="23"/>
  <c r="R91" i="23"/>
  <c r="A91" i="23"/>
  <c r="R90" i="23"/>
  <c r="A90" i="23"/>
  <c r="R89" i="23"/>
  <c r="A89" i="23"/>
  <c r="R88" i="23"/>
  <c r="A88" i="23"/>
  <c r="R87" i="23"/>
  <c r="A87" i="23"/>
  <c r="R86" i="23"/>
  <c r="A86" i="23"/>
  <c r="R83" i="23"/>
  <c r="A83" i="23"/>
  <c r="R82" i="23"/>
  <c r="A82" i="23"/>
  <c r="R81" i="23"/>
  <c r="A81" i="23"/>
  <c r="R80" i="23"/>
  <c r="A80" i="23"/>
  <c r="R79" i="23"/>
  <c r="A79" i="23"/>
  <c r="R78" i="23"/>
  <c r="A78" i="23"/>
  <c r="R77" i="23"/>
  <c r="A77" i="23"/>
  <c r="R76" i="23"/>
  <c r="A76" i="23"/>
  <c r="R75" i="23"/>
  <c r="A75" i="23"/>
  <c r="R74" i="23"/>
  <c r="A74" i="23"/>
  <c r="R73" i="23"/>
  <c r="A73" i="23"/>
  <c r="R72" i="23"/>
  <c r="A72" i="23"/>
  <c r="R69" i="23"/>
  <c r="A69" i="23"/>
  <c r="R68" i="23"/>
  <c r="A68" i="23"/>
  <c r="R67" i="23"/>
  <c r="A67" i="23"/>
  <c r="R66" i="23"/>
  <c r="A66" i="23"/>
  <c r="R65" i="23"/>
  <c r="A65" i="23"/>
  <c r="R64" i="23"/>
  <c r="A64" i="23"/>
  <c r="R63" i="23"/>
  <c r="A63" i="23"/>
  <c r="R62" i="23"/>
  <c r="A62" i="23"/>
  <c r="R61" i="23"/>
  <c r="A61" i="23"/>
  <c r="R60" i="23"/>
  <c r="A60" i="23"/>
  <c r="R59" i="23"/>
  <c r="A59" i="23"/>
  <c r="R58" i="23"/>
  <c r="A58" i="23"/>
  <c r="R55" i="23"/>
  <c r="A55" i="23"/>
  <c r="R54" i="23"/>
  <c r="A54" i="23"/>
  <c r="R53" i="23"/>
  <c r="A53" i="23"/>
  <c r="R52" i="23"/>
  <c r="A52" i="23"/>
  <c r="R51" i="23"/>
  <c r="A51" i="23"/>
  <c r="R50" i="23"/>
  <c r="A50" i="23"/>
  <c r="R49" i="23"/>
  <c r="A49" i="23"/>
  <c r="R48" i="23"/>
  <c r="A48" i="23"/>
  <c r="R47" i="23"/>
  <c r="A47" i="23"/>
  <c r="R46" i="23"/>
  <c r="A46" i="23"/>
  <c r="R45" i="23"/>
  <c r="A45" i="23"/>
  <c r="R44" i="23"/>
  <c r="A44" i="23"/>
  <c r="R41" i="23"/>
  <c r="A41" i="23"/>
  <c r="R40" i="23"/>
  <c r="A40" i="23"/>
  <c r="R39" i="23"/>
  <c r="A39" i="23"/>
  <c r="R38" i="23"/>
  <c r="A38" i="23"/>
  <c r="R37" i="23"/>
  <c r="A37" i="23"/>
  <c r="R36" i="23"/>
  <c r="A36" i="23"/>
  <c r="R35" i="23"/>
  <c r="A35" i="23"/>
  <c r="R34" i="23"/>
  <c r="A34" i="23"/>
  <c r="R33" i="23"/>
  <c r="A33" i="23"/>
  <c r="R32" i="23"/>
  <c r="A32" i="23"/>
  <c r="R31" i="23"/>
  <c r="A31" i="23"/>
  <c r="R30" i="23"/>
  <c r="A30" i="23"/>
  <c r="R27" i="23"/>
  <c r="A27" i="23"/>
  <c r="R26" i="23"/>
  <c r="A26" i="23"/>
  <c r="R25" i="23"/>
  <c r="A25" i="23"/>
  <c r="R24" i="23"/>
  <c r="A24" i="23"/>
  <c r="R23" i="23"/>
  <c r="A23" i="23"/>
  <c r="R22" i="23"/>
  <c r="A22" i="23"/>
  <c r="R21" i="23"/>
  <c r="A21" i="23"/>
  <c r="R20" i="23"/>
  <c r="A20" i="23"/>
  <c r="R19" i="23"/>
  <c r="A19" i="23"/>
  <c r="R18" i="23"/>
  <c r="A18" i="23"/>
  <c r="R17" i="23"/>
  <c r="A17" i="23"/>
  <c r="R16" i="23"/>
  <c r="A16" i="23"/>
  <c r="R13" i="23"/>
  <c r="A13" i="23"/>
  <c r="R12" i="23"/>
  <c r="A12" i="23"/>
  <c r="R11" i="23"/>
  <c r="A11" i="23"/>
  <c r="R10" i="23"/>
  <c r="A10" i="23"/>
  <c r="R9" i="23"/>
  <c r="A9" i="23"/>
  <c r="R8" i="23"/>
  <c r="A8" i="23"/>
  <c r="R7" i="23"/>
  <c r="A7" i="23"/>
  <c r="R6" i="23"/>
  <c r="A6" i="23"/>
  <c r="R5" i="23"/>
  <c r="A5" i="23"/>
  <c r="R4" i="23"/>
  <c r="A4" i="23"/>
  <c r="R3" i="23"/>
  <c r="A3" i="23"/>
  <c r="R2" i="23"/>
  <c r="A2" i="23"/>
  <c r="N9" i="26" l="1"/>
  <c r="M13" i="26"/>
  <c r="Q17" i="26"/>
  <c r="M10" i="26"/>
  <c r="M18" i="26"/>
  <c r="P10" i="26"/>
  <c r="N14" i="26"/>
  <c r="P18" i="26"/>
  <c r="P11" i="26"/>
  <c r="M15" i="26"/>
  <c r="P19" i="26"/>
  <c r="M7" i="26"/>
  <c r="M20" i="26"/>
  <c r="P7" i="26"/>
  <c r="M16" i="26"/>
  <c r="L8" i="26"/>
  <c r="M12" i="26"/>
  <c r="P16" i="26"/>
  <c r="Q12" i="26"/>
  <c r="Q16" i="26"/>
  <c r="F21" i="26"/>
  <c r="J18" i="26"/>
  <c r="H16" i="26"/>
  <c r="G17" i="26"/>
  <c r="G15" i="26"/>
  <c r="J13" i="26"/>
  <c r="F14" i="26"/>
  <c r="R141" i="23"/>
  <c r="G16" i="26"/>
  <c r="G19" i="26"/>
  <c r="G11" i="26"/>
  <c r="G20" i="26"/>
  <c r="G12" i="26"/>
  <c r="G13" i="26"/>
  <c r="G32" i="26"/>
  <c r="G18" i="26"/>
  <c r="G10" i="26"/>
  <c r="G9" i="26"/>
  <c r="G7" i="26"/>
  <c r="G8" i="26" s="1"/>
  <c r="H7" i="26" s="1"/>
  <c r="H8" i="26" s="1"/>
  <c r="I7" i="26" s="1"/>
  <c r="I8" i="26" s="1"/>
  <c r="J7" i="26" s="1"/>
  <c r="J8" i="26" s="1"/>
  <c r="K7" i="26" s="1"/>
  <c r="K8" i="26" s="1"/>
  <c r="G14" i="26"/>
  <c r="O16" i="26"/>
  <c r="O19" i="26"/>
  <c r="O11" i="26"/>
  <c r="O20" i="26"/>
  <c r="O12" i="26"/>
  <c r="O13" i="26"/>
  <c r="O32" i="26"/>
  <c r="O14" i="26"/>
  <c r="O15" i="26"/>
  <c r="O17" i="26"/>
  <c r="O18" i="26"/>
  <c r="O10" i="26"/>
  <c r="O9" i="26"/>
  <c r="H19" i="26"/>
  <c r="J17" i="26"/>
  <c r="H18" i="26"/>
  <c r="I19" i="26"/>
  <c r="J9" i="26"/>
  <c r="I9" i="26"/>
  <c r="J20" i="26"/>
  <c r="F9" i="26"/>
  <c r="H11" i="26"/>
  <c r="H15" i="26"/>
  <c r="I17" i="26"/>
  <c r="J10" i="26"/>
  <c r="K14" i="26"/>
  <c r="K10" i="26"/>
  <c r="J12" i="26"/>
  <c r="R141" i="25"/>
  <c r="H17" i="26"/>
  <c r="Q8" i="26"/>
  <c r="I11" i="26"/>
  <c r="K13" i="26"/>
  <c r="I16" i="26"/>
  <c r="F24" i="26"/>
  <c r="I18" i="26"/>
  <c r="I10" i="26"/>
  <c r="I20" i="26"/>
  <c r="I13" i="26"/>
  <c r="I32" i="26"/>
  <c r="I14" i="26"/>
  <c r="I15" i="26"/>
  <c r="Q18" i="26"/>
  <c r="Q10" i="26"/>
  <c r="Q7" i="26"/>
  <c r="Q20" i="26"/>
  <c r="Q13" i="26"/>
  <c r="Q32" i="26"/>
  <c r="Q14" i="26"/>
  <c r="Q15" i="26"/>
  <c r="Q9" i="26"/>
  <c r="K11" i="26"/>
  <c r="L12" i="26"/>
  <c r="L15" i="26"/>
  <c r="N17" i="26"/>
  <c r="F25" i="26"/>
  <c r="J19" i="26"/>
  <c r="L11" i="26"/>
  <c r="N13" i="26"/>
  <c r="N16" i="26"/>
  <c r="K20" i="26"/>
  <c r="K12" i="26"/>
  <c r="K32" i="26"/>
  <c r="K15" i="26"/>
  <c r="K16" i="26"/>
  <c r="K17" i="26"/>
  <c r="K9" i="26"/>
  <c r="K18" i="26"/>
  <c r="L13" i="26"/>
  <c r="L16" i="26"/>
  <c r="L17" i="26"/>
  <c r="L18" i="26"/>
  <c r="L10" i="26"/>
  <c r="L7" i="26"/>
  <c r="L19" i="26"/>
  <c r="L20" i="26"/>
  <c r="L32" i="26"/>
  <c r="H10" i="26"/>
  <c r="H13" i="26"/>
  <c r="F15" i="26"/>
  <c r="F27" i="26"/>
  <c r="F23" i="26"/>
  <c r="F18" i="26"/>
  <c r="F10" i="26"/>
  <c r="F19" i="26"/>
  <c r="F26" i="26"/>
  <c r="F22" i="26"/>
  <c r="F20" i="26"/>
  <c r="F12" i="26"/>
  <c r="N15" i="26"/>
  <c r="N18" i="26"/>
  <c r="N10" i="26"/>
  <c r="N7" i="26"/>
  <c r="N19" i="26"/>
  <c r="N11" i="26"/>
  <c r="N20" i="26"/>
  <c r="N12" i="26"/>
  <c r="N8" i="26"/>
  <c r="L9" i="26"/>
  <c r="F11" i="26"/>
  <c r="F13" i="26"/>
  <c r="J15" i="26"/>
  <c r="F16" i="26"/>
  <c r="F17" i="26"/>
  <c r="K19" i="26"/>
  <c r="P8" i="26"/>
  <c r="M11" i="26"/>
  <c r="H14" i="26"/>
  <c r="P14" i="26"/>
  <c r="J16" i="26"/>
  <c r="M19" i="26"/>
  <c r="H32" i="26"/>
  <c r="P32" i="26"/>
  <c r="M9" i="26"/>
  <c r="H12" i="26"/>
  <c r="P12" i="26"/>
  <c r="J14" i="26"/>
  <c r="M17" i="26"/>
  <c r="H20" i="26"/>
  <c r="P20" i="26"/>
  <c r="J32" i="26"/>
  <c r="M8" i="26"/>
  <c r="H9" i="26"/>
  <c r="P9" i="26"/>
  <c r="J11" i="26"/>
  <c r="M14" i="26"/>
  <c r="W18" i="26" l="1"/>
  <c r="W12" i="26"/>
  <c r="W9" i="26"/>
  <c r="W17" i="26"/>
  <c r="W15" i="26"/>
  <c r="W20" i="26"/>
  <c r="W16" i="26"/>
  <c r="W14" i="26"/>
  <c r="W13" i="26"/>
  <c r="W19" i="26"/>
  <c r="W11" i="26"/>
  <c r="W10" i="26"/>
  <c r="T13" i="26" l="1"/>
  <c r="S3" i="26"/>
  <c r="S4" i="26" s="1"/>
  <c r="T19" i="26"/>
  <c r="T11" i="26"/>
  <c r="T15" i="26"/>
  <c r="T16" i="26"/>
  <c r="T9" i="26"/>
  <c r="T27" i="26"/>
  <c r="T14" i="26"/>
  <c r="T26" i="26"/>
  <c r="T12" i="26"/>
  <c r="T25" i="26"/>
  <c r="T23" i="26"/>
  <c r="T21" i="26"/>
  <c r="T22" i="26"/>
  <c r="T24" i="26"/>
  <c r="T10" i="26"/>
  <c r="T17" i="26"/>
  <c r="T18" i="26"/>
  <c r="T20" i="26"/>
  <c r="T2" i="26" l="1"/>
  <c r="T29" i="26"/>
  <c r="T3" i="26" l="1"/>
  <c r="T4" i="26" s="1"/>
  <c r="P45" i="26"/>
  <c r="P35" i="26"/>
  <c r="Q49" i="26"/>
  <c r="P37" i="26"/>
  <c r="Q37" i="26"/>
  <c r="N43" i="26"/>
  <c r="M41" i="26"/>
  <c r="I39" i="26"/>
  <c r="Q47" i="26"/>
  <c r="M39" i="26"/>
  <c r="M35" i="26"/>
  <c r="M45" i="26"/>
  <c r="N33" i="26"/>
  <c r="P51" i="26"/>
  <c r="P41" i="26"/>
  <c r="P47" i="26"/>
  <c r="P49" i="26"/>
  <c r="M55" i="26"/>
  <c r="M47" i="26"/>
  <c r="M51" i="26"/>
  <c r="Q39" i="26"/>
  <c r="L43" i="26"/>
  <c r="F49" i="26"/>
  <c r="H43" i="26"/>
  <c r="L37" i="26"/>
  <c r="I33" i="26"/>
  <c r="J33" i="26"/>
  <c r="F37" i="26"/>
  <c r="M43" i="26"/>
  <c r="O43" i="26"/>
  <c r="G45" i="26"/>
  <c r="O45" i="26"/>
  <c r="F35" i="26"/>
  <c r="I41" i="26"/>
  <c r="L33" i="26"/>
  <c r="O39" i="26"/>
  <c r="O55" i="26"/>
  <c r="L45" i="26"/>
  <c r="J41" i="26"/>
  <c r="I35" i="26"/>
  <c r="F33" i="26"/>
  <c r="K43" i="26"/>
  <c r="G55" i="26"/>
  <c r="H55" i="26"/>
  <c r="J35" i="26"/>
  <c r="Q51" i="26"/>
  <c r="K33" i="26"/>
  <c r="J51" i="26"/>
  <c r="I51" i="26"/>
  <c r="F55" i="26"/>
  <c r="Q43" i="26"/>
  <c r="K39" i="26"/>
  <c r="Q41" i="26"/>
  <c r="G43" i="26"/>
  <c r="H47" i="26"/>
  <c r="H45" i="26"/>
  <c r="M37" i="26"/>
  <c r="H37" i="26"/>
  <c r="H41" i="26"/>
  <c r="K55" i="26"/>
  <c r="F39" i="26"/>
  <c r="J55" i="26"/>
  <c r="K47" i="26"/>
  <c r="N35" i="26"/>
  <c r="N47" i="26"/>
  <c r="I43" i="26"/>
  <c r="L49" i="26"/>
  <c r="F41" i="26"/>
  <c r="Q55" i="26"/>
  <c r="G39" i="26"/>
  <c r="G37" i="26"/>
  <c r="H33" i="26"/>
  <c r="N39" i="26"/>
  <c r="L41" i="26"/>
  <c r="J45" i="26"/>
  <c r="J37" i="26"/>
  <c r="N41" i="26"/>
  <c r="L55" i="26"/>
  <c r="O51" i="26"/>
  <c r="O49" i="26"/>
  <c r="J47" i="26"/>
  <c r="F43" i="26"/>
  <c r="I55" i="26"/>
  <c r="K51" i="26"/>
  <c r="N37" i="26"/>
  <c r="P43" i="26"/>
  <c r="J49" i="26"/>
  <c r="P55" i="26"/>
  <c r="F51" i="26"/>
  <c r="O41" i="26"/>
  <c r="O33" i="26"/>
  <c r="H49" i="26"/>
  <c r="N55" i="26"/>
  <c r="O35" i="26"/>
  <c r="Q45" i="26"/>
  <c r="F47" i="26"/>
  <c r="M49" i="26"/>
  <c r="K37" i="26"/>
  <c r="K49" i="26"/>
  <c r="J39" i="26"/>
  <c r="O37" i="26"/>
  <c r="O47" i="26"/>
  <c r="G49" i="26"/>
  <c r="L35" i="26"/>
  <c r="K35" i="26"/>
  <c r="I45" i="26"/>
  <c r="H39" i="26"/>
  <c r="L47" i="26"/>
  <c r="L39" i="26"/>
  <c r="Q35" i="26"/>
  <c r="N49" i="26"/>
  <c r="I49" i="26"/>
  <c r="F45" i="26"/>
  <c r="G51" i="26"/>
  <c r="I47" i="26"/>
  <c r="K41" i="26"/>
  <c r="M33" i="26"/>
  <c r="H35" i="26"/>
  <c r="I37" i="26"/>
  <c r="Q33" i="26"/>
  <c r="N51" i="26"/>
  <c r="G33" i="26"/>
  <c r="G35" i="26"/>
  <c r="P39" i="26"/>
  <c r="G47" i="26"/>
  <c r="L51" i="26"/>
  <c r="J43" i="26"/>
  <c r="G41" i="26"/>
  <c r="K45" i="26"/>
  <c r="N45" i="26"/>
  <c r="P33" i="26"/>
  <c r="H51" i="26"/>
  <c r="G53" i="26"/>
  <c r="P53" i="26"/>
  <c r="L53" i="26"/>
  <c r="K53" i="26"/>
  <c r="M53" i="26"/>
  <c r="F53" i="26"/>
  <c r="I53" i="26"/>
  <c r="O53" i="26"/>
  <c r="H53" i="26"/>
  <c r="J53" i="26"/>
  <c r="Q53" i="26"/>
  <c r="N53" i="26"/>
  <c r="O58" i="26" l="1"/>
  <c r="Q58" i="26"/>
  <c r="H58" i="26"/>
  <c r="S43" i="26"/>
  <c r="R43" i="26"/>
  <c r="M58" i="26"/>
  <c r="S35" i="26"/>
  <c r="R35" i="26"/>
  <c r="S47" i="26"/>
  <c r="R47" i="26"/>
  <c r="S41" i="26"/>
  <c r="R41" i="26"/>
  <c r="S53" i="26"/>
  <c r="R53" i="26"/>
  <c r="S45" i="26"/>
  <c r="R45" i="26"/>
  <c r="S51" i="26"/>
  <c r="R51" i="26"/>
  <c r="F58" i="26"/>
  <c r="S33" i="26"/>
  <c r="R33" i="26"/>
  <c r="S37" i="26"/>
  <c r="R37" i="26"/>
  <c r="J58" i="26"/>
  <c r="G58" i="26"/>
  <c r="S55" i="26"/>
  <c r="R55" i="26"/>
  <c r="I58" i="26"/>
  <c r="S39" i="26"/>
  <c r="R39" i="26"/>
  <c r="N58" i="26"/>
  <c r="P58" i="26"/>
  <c r="K58" i="26"/>
  <c r="L58" i="26"/>
  <c r="S49" i="26"/>
  <c r="R49" i="26"/>
  <c r="M52" i="26"/>
  <c r="Q50" i="26"/>
  <c r="I40" i="26"/>
  <c r="N44" i="26"/>
  <c r="M40" i="26"/>
  <c r="M48" i="26"/>
  <c r="P42" i="26"/>
  <c r="P46" i="26"/>
  <c r="P38" i="26"/>
  <c r="P52" i="26"/>
  <c r="Q38" i="26"/>
  <c r="M46" i="26"/>
  <c r="P36" i="26"/>
  <c r="Q40" i="26"/>
  <c r="P50" i="26"/>
  <c r="M56" i="26"/>
  <c r="P48" i="26"/>
  <c r="M36" i="26"/>
  <c r="M42" i="26"/>
  <c r="Q48" i="26"/>
  <c r="N34" i="26"/>
  <c r="L44" i="26"/>
  <c r="J52" i="26"/>
  <c r="Q52" i="26"/>
  <c r="F56" i="26"/>
  <c r="J46" i="26"/>
  <c r="N52" i="26"/>
  <c r="L48" i="26"/>
  <c r="K56" i="26"/>
  <c r="H52" i="26"/>
  <c r="N48" i="26"/>
  <c r="N36" i="26"/>
  <c r="F42" i="26"/>
  <c r="F36" i="26"/>
  <c r="J40" i="26"/>
  <c r="Q34" i="26"/>
  <c r="H38" i="26"/>
  <c r="F40" i="26"/>
  <c r="F50" i="26"/>
  <c r="H44" i="26"/>
  <c r="I34" i="26"/>
  <c r="L50" i="26"/>
  <c r="G44" i="26"/>
  <c r="N40" i="26"/>
  <c r="K50" i="26"/>
  <c r="F44" i="26"/>
  <c r="G40" i="26"/>
  <c r="G42" i="26"/>
  <c r="I36" i="26"/>
  <c r="P34" i="26"/>
  <c r="I46" i="26"/>
  <c r="K34" i="26"/>
  <c r="I52" i="26"/>
  <c r="F48" i="26"/>
  <c r="Q44" i="26"/>
  <c r="K40" i="26"/>
  <c r="M44" i="26"/>
  <c r="O44" i="26"/>
  <c r="K48" i="26"/>
  <c r="O50" i="26"/>
  <c r="Q42" i="26"/>
  <c r="Q56" i="26"/>
  <c r="G46" i="26"/>
  <c r="J42" i="26"/>
  <c r="O38" i="26"/>
  <c r="I42" i="26"/>
  <c r="G36" i="26"/>
  <c r="H56" i="26"/>
  <c r="P44" i="26"/>
  <c r="K36" i="26"/>
  <c r="G56" i="26"/>
  <c r="F38" i="26"/>
  <c r="H50" i="26"/>
  <c r="N56" i="26"/>
  <c r="J56" i="26"/>
  <c r="J48" i="26"/>
  <c r="M50" i="26"/>
  <c r="I56" i="26"/>
  <c r="N46" i="26"/>
  <c r="F34" i="26"/>
  <c r="M38" i="26"/>
  <c r="J34" i="26"/>
  <c r="J38" i="26"/>
  <c r="N42" i="26"/>
  <c r="L56" i="26"/>
  <c r="I44" i="26"/>
  <c r="O52" i="26"/>
  <c r="F52" i="26"/>
  <c r="O42" i="26"/>
  <c r="H48" i="26"/>
  <c r="O34" i="26"/>
  <c r="F46" i="26"/>
  <c r="O36" i="26"/>
  <c r="H34" i="26"/>
  <c r="Q46" i="26"/>
  <c r="N38" i="26"/>
  <c r="L46" i="26"/>
  <c r="O46" i="26"/>
  <c r="K38" i="26"/>
  <c r="P56" i="26"/>
  <c r="L34" i="26"/>
  <c r="G38" i="26"/>
  <c r="O40" i="26"/>
  <c r="K52" i="26"/>
  <c r="O56" i="26"/>
  <c r="P40" i="26"/>
  <c r="H46" i="26"/>
  <c r="L52" i="26"/>
  <c r="J44" i="26"/>
  <c r="O48" i="26"/>
  <c r="I38" i="26"/>
  <c r="G48" i="26"/>
  <c r="H42" i="26"/>
  <c r="G50" i="26"/>
  <c r="H40" i="26"/>
  <c r="K44" i="26"/>
  <c r="L38" i="26"/>
  <c r="L40" i="26"/>
  <c r="Q36" i="26"/>
  <c r="N50" i="26"/>
  <c r="I50" i="26"/>
  <c r="L36" i="26"/>
  <c r="G52" i="26"/>
  <c r="I48" i="26"/>
  <c r="K42" i="26"/>
  <c r="M34" i="26"/>
  <c r="H36" i="26"/>
  <c r="J50" i="26"/>
  <c r="G34" i="26"/>
  <c r="J36" i="26"/>
  <c r="K46" i="26"/>
  <c r="L42" i="26"/>
  <c r="Q54" i="26"/>
  <c r="G54" i="26"/>
  <c r="I54" i="26"/>
  <c r="L54" i="26"/>
  <c r="H54" i="26"/>
  <c r="N54" i="26"/>
  <c r="P54" i="26"/>
  <c r="F54" i="26"/>
  <c r="J54" i="26"/>
  <c r="M54" i="26"/>
  <c r="K54" i="26"/>
  <c r="O54" i="26"/>
  <c r="J59" i="26" l="1"/>
  <c r="J61" i="26" s="1"/>
  <c r="I59" i="26"/>
  <c r="I61" i="26" s="1"/>
  <c r="L59" i="26"/>
  <c r="L61" i="26" s="1"/>
  <c r="L63" i="26" s="1"/>
  <c r="S52" i="26"/>
  <c r="R52" i="26"/>
  <c r="R50" i="26"/>
  <c r="S50" i="26"/>
  <c r="P59" i="26"/>
  <c r="P61" i="26" s="1"/>
  <c r="P63" i="26" s="1"/>
  <c r="S40" i="26"/>
  <c r="R40" i="26"/>
  <c r="S56" i="26"/>
  <c r="R56" i="26"/>
  <c r="R38" i="26"/>
  <c r="S38" i="26"/>
  <c r="Q59" i="26"/>
  <c r="Q61" i="26" s="1"/>
  <c r="Q63" i="26" s="1"/>
  <c r="H59" i="26"/>
  <c r="H61" i="26" s="1"/>
  <c r="R44" i="26"/>
  <c r="S44" i="26"/>
  <c r="R36" i="26"/>
  <c r="S36" i="26"/>
  <c r="G59" i="26"/>
  <c r="G61" i="26" s="1"/>
  <c r="R42" i="26"/>
  <c r="S42" i="26"/>
  <c r="N59" i="26"/>
  <c r="N61" i="26" s="1"/>
  <c r="N63" i="26" s="1"/>
  <c r="S54" i="26"/>
  <c r="R54" i="26"/>
  <c r="R46" i="26"/>
  <c r="S46" i="26"/>
  <c r="R34" i="26"/>
  <c r="F59" i="26"/>
  <c r="F61" i="26" s="1"/>
  <c r="S34" i="26"/>
  <c r="O59" i="26"/>
  <c r="O61" i="26" s="1"/>
  <c r="O63" i="26" s="1"/>
  <c r="S58" i="26"/>
  <c r="M59" i="26"/>
  <c r="M61" i="26" s="1"/>
  <c r="M63" i="26" s="1"/>
  <c r="R48" i="26"/>
  <c r="S48" i="26"/>
  <c r="K59" i="26"/>
  <c r="K61" i="26" s="1"/>
  <c r="S59" i="26" l="1"/>
  <c r="S62" i="26" s="1"/>
  <c r="S61" i="26"/>
  <c r="O62" i="26" l="1"/>
  <c r="T55" i="26"/>
  <c r="I62" i="26"/>
  <c r="T43" i="26"/>
  <c r="T39" i="26"/>
  <c r="T42" i="26"/>
  <c r="K62" i="26"/>
  <c r="T36" i="26"/>
  <c r="S63" i="26"/>
  <c r="N62" i="26"/>
  <c r="P62" i="26"/>
  <c r="T40" i="26"/>
  <c r="J62" i="26"/>
  <c r="T49" i="26"/>
  <c r="T46" i="26"/>
  <c r="T37" i="26"/>
  <c r="G62" i="26"/>
  <c r="T47" i="26"/>
  <c r="T50" i="26"/>
  <c r="T44" i="26"/>
  <c r="T34" i="26"/>
  <c r="T56" i="26"/>
  <c r="T48" i="26"/>
  <c r="F62" i="26"/>
  <c r="H62" i="26"/>
  <c r="M62" i="26"/>
  <c r="T54" i="26"/>
  <c r="T51" i="26"/>
  <c r="T53" i="26"/>
  <c r="T38" i="26"/>
  <c r="Q62" i="26"/>
  <c r="T52" i="26"/>
  <c r="T33" i="26"/>
  <c r="T45" i="26"/>
  <c r="T41" i="26"/>
  <c r="T35" i="26"/>
  <c r="L62" i="26"/>
  <c r="W5" i="26"/>
  <c r="T58" i="26" l="1"/>
  <c r="T59" i="26"/>
  <c r="F63" i="26"/>
  <c r="G63" i="26" s="1"/>
  <c r="H63" i="26" s="1"/>
  <c r="I63" i="26" s="1"/>
  <c r="J63" i="26" s="1"/>
  <c r="K63" i="26" s="1"/>
  <c r="T62" i="26"/>
  <c r="T61" i="26" l="1"/>
  <c r="T63" i="26" s="1"/>
  <c r="R139" i="4" l="1"/>
  <c r="A139" i="4"/>
  <c r="R138" i="4"/>
  <c r="A138" i="4"/>
  <c r="R137" i="4"/>
  <c r="A137" i="4"/>
  <c r="R136" i="4"/>
  <c r="A136" i="4"/>
  <c r="R135" i="4"/>
  <c r="A135" i="4"/>
  <c r="R134" i="4"/>
  <c r="A134" i="4"/>
  <c r="R133" i="4"/>
  <c r="A133" i="4"/>
  <c r="R132" i="4"/>
  <c r="A132" i="4"/>
  <c r="R131" i="4"/>
  <c r="A131" i="4"/>
  <c r="R130" i="4"/>
  <c r="A130" i="4"/>
  <c r="R129" i="4"/>
  <c r="A129" i="4"/>
  <c r="R128" i="4"/>
  <c r="A128" i="4"/>
  <c r="R125" i="4"/>
  <c r="A125" i="4"/>
  <c r="R124" i="4"/>
  <c r="A124" i="4"/>
  <c r="R123" i="4"/>
  <c r="A123" i="4"/>
  <c r="R122" i="4"/>
  <c r="A122" i="4"/>
  <c r="R121" i="4"/>
  <c r="A121" i="4"/>
  <c r="R120" i="4"/>
  <c r="A120" i="4"/>
  <c r="R119" i="4"/>
  <c r="A119" i="4"/>
  <c r="R118" i="4"/>
  <c r="A118" i="4"/>
  <c r="R117" i="4"/>
  <c r="A117" i="4"/>
  <c r="R116" i="4"/>
  <c r="A116" i="4"/>
  <c r="R115" i="4"/>
  <c r="A115" i="4"/>
  <c r="R114" i="4"/>
  <c r="A114" i="4"/>
  <c r="R111" i="4"/>
  <c r="A111" i="4"/>
  <c r="R110" i="4"/>
  <c r="A110" i="4"/>
  <c r="R109" i="4"/>
  <c r="A109" i="4"/>
  <c r="R108" i="4"/>
  <c r="A108" i="4"/>
  <c r="R107" i="4"/>
  <c r="A107" i="4"/>
  <c r="R106" i="4"/>
  <c r="A106" i="4"/>
  <c r="R105" i="4"/>
  <c r="A105" i="4"/>
  <c r="R104" i="4"/>
  <c r="A104" i="4"/>
  <c r="R103" i="4"/>
  <c r="A103" i="4"/>
  <c r="R102" i="4"/>
  <c r="A102" i="4"/>
  <c r="R101" i="4"/>
  <c r="A101" i="4"/>
  <c r="R100" i="4"/>
  <c r="A100" i="4"/>
  <c r="R97" i="4"/>
  <c r="A97" i="4"/>
  <c r="R96" i="4"/>
  <c r="A96" i="4"/>
  <c r="R95" i="4"/>
  <c r="A95" i="4"/>
  <c r="R94" i="4"/>
  <c r="A94" i="4"/>
  <c r="R93" i="4"/>
  <c r="A93" i="4"/>
  <c r="R92" i="4"/>
  <c r="A92" i="4"/>
  <c r="R91" i="4"/>
  <c r="A91" i="4"/>
  <c r="R90" i="4"/>
  <c r="A90" i="4"/>
  <c r="R89" i="4"/>
  <c r="A89" i="4"/>
  <c r="R88" i="4"/>
  <c r="A88" i="4"/>
  <c r="R87" i="4"/>
  <c r="A87" i="4"/>
  <c r="R86" i="4"/>
  <c r="A86" i="4"/>
  <c r="R83" i="4"/>
  <c r="A83" i="4"/>
  <c r="R82" i="4"/>
  <c r="A82" i="4"/>
  <c r="R81" i="4"/>
  <c r="A81" i="4"/>
  <c r="R80" i="4"/>
  <c r="A80" i="4"/>
  <c r="R79" i="4"/>
  <c r="A79" i="4"/>
  <c r="R78" i="4"/>
  <c r="A78" i="4"/>
  <c r="R77" i="4"/>
  <c r="A77" i="4"/>
  <c r="R76" i="4"/>
  <c r="A76" i="4"/>
  <c r="R75" i="4"/>
  <c r="A75" i="4"/>
  <c r="R74" i="4"/>
  <c r="A74" i="4"/>
  <c r="R73" i="4"/>
  <c r="A73" i="4"/>
  <c r="R72" i="4"/>
  <c r="A72" i="4"/>
  <c r="R69" i="4"/>
  <c r="A69" i="4"/>
  <c r="R68" i="4"/>
  <c r="A68" i="4"/>
  <c r="R67" i="4"/>
  <c r="A67" i="4"/>
  <c r="R66" i="4"/>
  <c r="A66" i="4"/>
  <c r="R65" i="4"/>
  <c r="A65" i="4"/>
  <c r="R64" i="4"/>
  <c r="A64" i="4"/>
  <c r="R63" i="4"/>
  <c r="A63" i="4"/>
  <c r="R62" i="4"/>
  <c r="A62" i="4"/>
  <c r="R61" i="4"/>
  <c r="A61" i="4"/>
  <c r="R60" i="4"/>
  <c r="A60" i="4"/>
  <c r="R59" i="4"/>
  <c r="A59" i="4"/>
  <c r="R58" i="4"/>
  <c r="A58" i="4"/>
  <c r="R55" i="4"/>
  <c r="A55" i="4"/>
  <c r="R54" i="4"/>
  <c r="A54" i="4"/>
  <c r="R53" i="4"/>
  <c r="A53" i="4"/>
  <c r="R52" i="4"/>
  <c r="A52" i="4"/>
  <c r="R51" i="4"/>
  <c r="A51" i="4"/>
  <c r="R50" i="4"/>
  <c r="A50" i="4"/>
  <c r="R49" i="4"/>
  <c r="A49" i="4"/>
  <c r="R48" i="4"/>
  <c r="A48" i="4"/>
  <c r="R47" i="4"/>
  <c r="A47" i="4"/>
  <c r="R46" i="4"/>
  <c r="A46" i="4"/>
  <c r="R45" i="4"/>
  <c r="A45" i="4"/>
  <c r="R44" i="4"/>
  <c r="A44" i="4"/>
  <c r="R41" i="4"/>
  <c r="A41" i="4"/>
  <c r="R40" i="4"/>
  <c r="A40" i="4"/>
  <c r="R39" i="4"/>
  <c r="A39" i="4"/>
  <c r="R38" i="4"/>
  <c r="A38" i="4"/>
  <c r="R37" i="4"/>
  <c r="A37" i="4"/>
  <c r="R36" i="4"/>
  <c r="A36" i="4"/>
  <c r="R35" i="4"/>
  <c r="A35" i="4"/>
  <c r="R34" i="4"/>
  <c r="A34" i="4"/>
  <c r="R33" i="4"/>
  <c r="A33" i="4"/>
  <c r="R32" i="4"/>
  <c r="A32" i="4"/>
  <c r="R31" i="4"/>
  <c r="A31" i="4"/>
  <c r="R30" i="4"/>
  <c r="A30" i="4"/>
  <c r="R27" i="4"/>
  <c r="A27" i="4"/>
  <c r="R26" i="4"/>
  <c r="A26" i="4"/>
  <c r="R25" i="4"/>
  <c r="A25" i="4"/>
  <c r="R24" i="4"/>
  <c r="A24" i="4"/>
  <c r="R23" i="4"/>
  <c r="A23" i="4"/>
  <c r="R22" i="4"/>
  <c r="A22" i="4"/>
  <c r="R21" i="4"/>
  <c r="A21" i="4"/>
  <c r="R20" i="4"/>
  <c r="A20" i="4"/>
  <c r="R19" i="4"/>
  <c r="A19" i="4"/>
  <c r="R18" i="4"/>
  <c r="A18" i="4"/>
  <c r="R17" i="4"/>
  <c r="A17" i="4"/>
  <c r="R16" i="4"/>
  <c r="A16" i="4"/>
  <c r="R13" i="4"/>
  <c r="A13" i="4"/>
  <c r="R12" i="4"/>
  <c r="A12" i="4"/>
  <c r="R11" i="4"/>
  <c r="A11" i="4"/>
  <c r="R10" i="4"/>
  <c r="A10" i="4"/>
  <c r="R9" i="4"/>
  <c r="A9" i="4"/>
  <c r="R8" i="4"/>
  <c r="A8" i="4"/>
  <c r="R7" i="4"/>
  <c r="A7" i="4"/>
  <c r="R6" i="4"/>
  <c r="A6" i="4"/>
  <c r="R5" i="4"/>
  <c r="A5" i="4"/>
  <c r="R4" i="4"/>
  <c r="A4" i="4"/>
  <c r="R3" i="4"/>
  <c r="A3" i="4"/>
  <c r="R2" i="4"/>
  <c r="R141" i="4" s="1"/>
  <c r="A2" i="4"/>
</calcChain>
</file>

<file path=xl/sharedStrings.xml><?xml version="1.0" encoding="utf-8"?>
<sst xmlns="http://schemas.openxmlformats.org/spreadsheetml/2006/main" count="937" uniqueCount="140">
  <si>
    <t>MUROS E FECHOS</t>
  </si>
  <si>
    <t>AGREGADOS</t>
  </si>
  <si>
    <t>CAIXAS</t>
  </si>
  <si>
    <t>Município:</t>
  </si>
  <si>
    <t xml:space="preserve">SAM  </t>
  </si>
  <si>
    <t>ARMADURAS</t>
  </si>
  <si>
    <t>ALVENARIA</t>
  </si>
  <si>
    <t>CONSTRUÇÃO CIVIL</t>
  </si>
  <si>
    <t>VIDROS E ESPELHOS</t>
  </si>
  <si>
    <t>FUNDACOES</t>
  </si>
  <si>
    <t>FORMAS</t>
  </si>
  <si>
    <t>LASTROS</t>
  </si>
  <si>
    <t>COBERTURA</t>
  </si>
  <si>
    <t>T</t>
  </si>
  <si>
    <t>SERVIÇOS PRELIMINARES E ADMINISTRAÇÃO DA OBRA</t>
  </si>
  <si>
    <t>2</t>
  </si>
  <si>
    <t>MOVIMENTO DE TERRA, DRENAGEM E ÁGUAS PLUVIAIS</t>
  </si>
  <si>
    <t>3</t>
  </si>
  <si>
    <t>4</t>
  </si>
  <si>
    <t>ESTRUTURAS</t>
  </si>
  <si>
    <t>5</t>
  </si>
  <si>
    <t>ALVENARIA, DIVISÓRIAS, MUROS E FECHOS</t>
  </si>
  <si>
    <t>6</t>
  </si>
  <si>
    <t>7</t>
  </si>
  <si>
    <t>ESQUADRIAS, ACESSORIOS, VIDROS E ESPELHOS</t>
  </si>
  <si>
    <t>8</t>
  </si>
  <si>
    <t>INSTALACOES ELETRICAS, TELEFONIA, SISTEMAS DE PROTEÇÃO E VENTILAÇÃO</t>
  </si>
  <si>
    <t>9</t>
  </si>
  <si>
    <t>INSTALACOES HIDROSANITÁRIAS, GAS-GLP, PREVENÇÃO CONTRA INCÊNDIO E APRARELHOS SANITÁRIOS</t>
  </si>
  <si>
    <t>REVESTIMENTOS, IMPERMEABILIZACÕES, PINTURAS E ARGAMASSAS</t>
  </si>
  <si>
    <t>10</t>
  </si>
  <si>
    <t>PAVIMENTACAO E CALCAMENTO, PAISAGISMO E EQUIPAMENTOS EXTERNOS</t>
  </si>
  <si>
    <t>11</t>
  </si>
  <si>
    <t>12</t>
  </si>
  <si>
    <t>DIVERSOS (LIMPEZA,ENSAIOS TECNOLÓGICOS, EQUIPAMENTOS)</t>
  </si>
  <si>
    <t>ADM</t>
  </si>
  <si>
    <t>PRELIM</t>
  </si>
  <si>
    <t>MOV TERR</t>
  </si>
  <si>
    <t>TRANSP</t>
  </si>
  <si>
    <t>DRE</t>
  </si>
  <si>
    <t>CONTENSÕES</t>
  </si>
  <si>
    <t>C</t>
  </si>
  <si>
    <t>CONCRETOS</t>
  </si>
  <si>
    <t>LAJES</t>
  </si>
  <si>
    <t>ELEMENTOS VAZADOS</t>
  </si>
  <si>
    <t>DIVISÓRIAS E PAREDES</t>
  </si>
  <si>
    <t>MUROS E FSCHOS</t>
  </si>
  <si>
    <t>ESQUADRIAS E ACESSÓRIOS</t>
  </si>
  <si>
    <t>INSTAL. ELETRICAS, TELEFONIA, SISTEMAS DE PROTEÇÃO E VENTILAÇÃO</t>
  </si>
  <si>
    <t>N</t>
  </si>
  <si>
    <t>INSTAL. HIDROSANITÁRIAS, GAS-GLP, INCÊNDIO E APARELHOS</t>
  </si>
  <si>
    <t>REVESTIMENTOS DE PAREDES E PISOS, IMPERMEABILIZACÕES, PINTURAS E ARGAMASSAS</t>
  </si>
  <si>
    <r>
      <t>SECRETARIA DE ESTADO DO DESENVOLVIMENTO URBANO 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SEDU</t>
    </r>
  </si>
  <si>
    <t>Edital no Município</t>
  </si>
  <si>
    <t>Procedimento prévio</t>
  </si>
  <si>
    <t>Início previsto da Obra</t>
  </si>
  <si>
    <t>Convênio</t>
  </si>
  <si>
    <t>Repasse do Concedente</t>
  </si>
  <si>
    <t>Data</t>
  </si>
  <si>
    <t>Dias</t>
  </si>
  <si>
    <t>nº</t>
  </si>
  <si>
    <t>Contrapartida do Proponente</t>
  </si>
  <si>
    <t>Quantidade:</t>
  </si>
  <si>
    <t>CRONOGRAMA FÍSICO FINANCEIRO</t>
  </si>
  <si>
    <t>Valor Total</t>
  </si>
  <si>
    <t>Controle</t>
  </si>
  <si>
    <t>GRUPO</t>
  </si>
  <si>
    <t>SERVIÇOS</t>
  </si>
  <si>
    <t>PARCELAS (%)</t>
  </si>
  <si>
    <t>TOTAL</t>
  </si>
  <si>
    <t>% S/</t>
  </si>
  <si>
    <t>ITEM</t>
  </si>
  <si>
    <t>ITEM (R$)</t>
  </si>
  <si>
    <t>Data Início</t>
  </si>
  <si>
    <t>Data Fim</t>
  </si>
  <si>
    <t>TOTAIS</t>
  </si>
  <si>
    <t>COMPOSIÇÃO DOS RECURSOS (TESOURO E CONTRAPARTIDA)</t>
  </si>
  <si>
    <t>PARCELAS</t>
  </si>
  <si>
    <t>Nº DE</t>
  </si>
  <si>
    <t>MESES</t>
  </si>
  <si>
    <t>1T</t>
  </si>
  <si>
    <t xml:space="preserve">SERVIÇOS PRELIMINARES </t>
  </si>
  <si>
    <t>TESOURO</t>
  </si>
  <si>
    <t>R$</t>
  </si>
  <si>
    <t>1C</t>
  </si>
  <si>
    <t>E ADMINISTRAÇÃO DA OBRA</t>
  </si>
  <si>
    <t>CONTRAPARTIDA</t>
  </si>
  <si>
    <t>2T</t>
  </si>
  <si>
    <t xml:space="preserve">MOVIMENTO DE TERRA, DRENAGEM </t>
  </si>
  <si>
    <t>2C</t>
  </si>
  <si>
    <t>E ÁGUAS PLUVIAIS</t>
  </si>
  <si>
    <t>3T</t>
  </si>
  <si>
    <t>3C</t>
  </si>
  <si>
    <t>4T</t>
  </si>
  <si>
    <t>4C</t>
  </si>
  <si>
    <t>5T</t>
  </si>
  <si>
    <t xml:space="preserve">ALVENARIA, DIVISÓRIAS, </t>
  </si>
  <si>
    <t>5C</t>
  </si>
  <si>
    <t>6T</t>
  </si>
  <si>
    <t>6C</t>
  </si>
  <si>
    <t>7T</t>
  </si>
  <si>
    <t xml:space="preserve">ESQUADRIAS, ACESSORIOS, </t>
  </si>
  <si>
    <t>7C</t>
  </si>
  <si>
    <t>8T</t>
  </si>
  <si>
    <t xml:space="preserve">INSTAL. ELETRICAS, TELEFONIA, </t>
  </si>
  <si>
    <t>8C</t>
  </si>
  <si>
    <t>SISTEMAS DE PROTEÇÃO E VENTILAÇÃO</t>
  </si>
  <si>
    <t>9T</t>
  </si>
  <si>
    <t xml:space="preserve">INSTAL. HIDROSANITÁRIAS, GAS-GLP, </t>
  </si>
  <si>
    <t>9C</t>
  </si>
  <si>
    <t>INCÊNDIO E APARELHOS</t>
  </si>
  <si>
    <t>10T</t>
  </si>
  <si>
    <t xml:space="preserve">REVESTIMENTOS DE PAREDES E PISOS, IMPERMEABILIZACÕES, </t>
  </si>
  <si>
    <t>10C</t>
  </si>
  <si>
    <t>PINTURAS E ARGAMASSAS</t>
  </si>
  <si>
    <t>11T</t>
  </si>
  <si>
    <t xml:space="preserve">PAVIMENTACAO E CALCAMENTO, PAISAGISMO </t>
  </si>
  <si>
    <t>11C</t>
  </si>
  <si>
    <t>E EQUIPAMENTOS EXTERNOS</t>
  </si>
  <si>
    <t>12T</t>
  </si>
  <si>
    <t>DIVERSOS (LIMPEZA,</t>
  </si>
  <si>
    <t>12C</t>
  </si>
  <si>
    <t>ENSAIOS TECNOLÓGICOS, EQUIPAMENTOS)</t>
  </si>
  <si>
    <t>FATURAMENTO MENSAL PREVISTO</t>
  </si>
  <si>
    <t>MENSAL PARCIAL PREVISTO EM %</t>
  </si>
  <si>
    <t>MENSAL ACUMULADO PREVISTO EM %</t>
  </si>
  <si>
    <t>Resp. Técnico:</t>
  </si>
  <si>
    <t>Assinatura:</t>
  </si>
  <si>
    <t>Prefeito:</t>
  </si>
  <si>
    <t>data:</t>
  </si>
  <si>
    <t>___________________________</t>
  </si>
  <si>
    <t>__________________</t>
  </si>
  <si>
    <t>Projeto:</t>
  </si>
  <si>
    <t>PAM</t>
  </si>
  <si>
    <t xml:space="preserve">Lote nº </t>
  </si>
  <si>
    <t>CAMPO DE GRAMA SINTÉTICA COM ALAMBRADO</t>
  </si>
  <si>
    <t>Carolina da Rosa Conceição Baptista</t>
  </si>
  <si>
    <t>Maicon Grosskopf</t>
  </si>
  <si>
    <t>Piên</t>
  </si>
  <si>
    <t>Engenheira Civil - CREA-PR VISTO 199118/D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</si>
</sst>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0\ &quot;m2&quot;"/>
    <numFmt numFmtId="166" formatCode="d/m/yy;@"/>
    <numFmt numFmtId="167" formatCode="#,##0_ ;[Red]\-#,##0\ 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color indexed="12"/>
      <name val="Arial"/>
      <family val="2"/>
    </font>
    <font>
      <b/>
      <sz val="8"/>
      <name val="Times New Roman"/>
      <family val="1"/>
    </font>
    <font>
      <b/>
      <sz val="8"/>
      <color indexed="12"/>
      <name val="Arial"/>
      <family val="2"/>
    </font>
    <font>
      <sz val="10"/>
      <name val="MS Sans Serif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64"/>
      </patternFill>
    </fill>
  </fills>
  <borders count="1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9" fillId="0" borderId="0"/>
    <xf numFmtId="0" fontId="3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1" fillId="0" borderId="0"/>
    <xf numFmtId="0" fontId="22" fillId="0" borderId="0"/>
    <xf numFmtId="0" fontId="1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</cellStyleXfs>
  <cellXfs count="244">
    <xf numFmtId="0" fontId="0" fillId="0" borderId="0" xfId="0"/>
    <xf numFmtId="0" fontId="4" fillId="0" borderId="0" xfId="0" applyFont="1"/>
    <xf numFmtId="49" fontId="5" fillId="0" borderId="30" xfId="0" applyNumberFormat="1" applyFont="1" applyFill="1" applyBorder="1" applyAlignment="1" applyProtection="1">
      <alignment horizontal="center"/>
    </xf>
    <xf numFmtId="0" fontId="10" fillId="0" borderId="15" xfId="0" applyFont="1" applyFill="1" applyBorder="1" applyAlignment="1" applyProtection="1"/>
    <xf numFmtId="4" fontId="5" fillId="0" borderId="5" xfId="2" applyNumberFormat="1" applyFont="1" applyFill="1" applyBorder="1" applyAlignment="1" applyProtection="1"/>
    <xf numFmtId="49" fontId="5" fillId="0" borderId="5" xfId="2" applyNumberFormat="1" applyFont="1" applyFill="1" applyBorder="1" applyAlignment="1" applyProtection="1"/>
    <xf numFmtId="2" fontId="4" fillId="0" borderId="0" xfId="0" applyNumberFormat="1" applyFont="1"/>
    <xf numFmtId="1" fontId="5" fillId="0" borderId="5" xfId="2" applyNumberFormat="1" applyFont="1" applyFill="1" applyBorder="1" applyAlignment="1" applyProtection="1">
      <alignment horizontal="center"/>
    </xf>
    <xf numFmtId="0" fontId="11" fillId="2" borderId="36" xfId="7" applyFont="1" applyFill="1" applyBorder="1" applyAlignment="1" applyProtection="1">
      <alignment horizontal="center"/>
    </xf>
    <xf numFmtId="1" fontId="11" fillId="2" borderId="37" xfId="7" applyNumberFormat="1" applyFont="1" applyFill="1" applyBorder="1" applyAlignment="1" applyProtection="1">
      <alignment horizontal="center"/>
    </xf>
    <xf numFmtId="0" fontId="12" fillId="2" borderId="38" xfId="7" applyFont="1" applyFill="1" applyBorder="1" applyProtection="1"/>
    <xf numFmtId="0" fontId="11" fillId="2" borderId="38" xfId="7" applyFont="1" applyFill="1" applyBorder="1" applyAlignment="1" applyProtection="1">
      <alignment textRotation="180"/>
    </xf>
    <xf numFmtId="1" fontId="12" fillId="2" borderId="39" xfId="7" applyNumberFormat="1" applyFont="1" applyFill="1" applyBorder="1" applyAlignment="1" applyProtection="1">
      <alignment horizontal="center"/>
    </xf>
    <xf numFmtId="0" fontId="3" fillId="0" borderId="0" xfId="7" applyProtection="1">
      <protection locked="0"/>
    </xf>
    <xf numFmtId="1" fontId="13" fillId="2" borderId="40" xfId="7" applyNumberFormat="1" applyFont="1" applyFill="1" applyBorder="1" applyAlignment="1" applyProtection="1">
      <alignment horizontal="center"/>
    </xf>
    <xf numFmtId="49" fontId="13" fillId="2" borderId="41" xfId="7" applyNumberFormat="1" applyFont="1" applyFill="1" applyBorder="1" applyAlignment="1" applyProtection="1">
      <alignment horizontal="center"/>
    </xf>
    <xf numFmtId="49" fontId="13" fillId="2" borderId="21" xfId="7" applyNumberFormat="1" applyFont="1" applyFill="1" applyBorder="1" applyAlignment="1" applyProtection="1">
      <alignment horizontal="left"/>
    </xf>
    <xf numFmtId="0" fontId="14" fillId="2" borderId="14" xfId="7" applyFont="1" applyFill="1" applyBorder="1" applyProtection="1"/>
    <xf numFmtId="0" fontId="13" fillId="2" borderId="21" xfId="7" applyFont="1" applyFill="1" applyBorder="1" applyAlignment="1" applyProtection="1">
      <alignment horizontal="center"/>
    </xf>
    <xf numFmtId="0" fontId="13" fillId="2" borderId="12" xfId="7" applyFont="1" applyFill="1" applyBorder="1" applyAlignment="1" applyProtection="1">
      <alignment horizontal="center"/>
    </xf>
    <xf numFmtId="1" fontId="13" fillId="2" borderId="14" xfId="7" applyNumberFormat="1" applyFont="1" applyFill="1" applyBorder="1" applyAlignment="1" applyProtection="1">
      <alignment horizontal="center"/>
    </xf>
    <xf numFmtId="49" fontId="13" fillId="2" borderId="21" xfId="7" applyNumberFormat="1" applyFont="1" applyFill="1" applyBorder="1" applyAlignment="1" applyProtection="1">
      <alignment horizontal="center"/>
    </xf>
    <xf numFmtId="0" fontId="13" fillId="2" borderId="14" xfId="7" applyFont="1" applyFill="1" applyBorder="1" applyAlignment="1" applyProtection="1">
      <alignment horizontal="center"/>
    </xf>
    <xf numFmtId="0" fontId="13" fillId="2" borderId="10" xfId="7" applyFont="1" applyFill="1" applyBorder="1" applyAlignment="1" applyProtection="1">
      <alignment horizontal="center"/>
    </xf>
    <xf numFmtId="0" fontId="11" fillId="2" borderId="42" xfId="7" applyFont="1" applyFill="1" applyBorder="1" applyAlignment="1" applyProtection="1">
      <alignment horizontal="center"/>
    </xf>
    <xf numFmtId="1" fontId="11" fillId="2" borderId="43" xfId="7" applyNumberFormat="1" applyFont="1" applyFill="1" applyBorder="1" applyAlignment="1" applyProtection="1">
      <alignment horizontal="center"/>
    </xf>
    <xf numFmtId="0" fontId="12" fillId="2" borderId="44" xfId="7" applyFont="1" applyFill="1" applyBorder="1" applyProtection="1"/>
    <xf numFmtId="0" fontId="11" fillId="2" borderId="44" xfId="7" applyFont="1" applyFill="1" applyBorder="1" applyAlignment="1" applyProtection="1">
      <alignment textRotation="180"/>
    </xf>
    <xf numFmtId="1" fontId="13" fillId="2" borderId="45" xfId="7" applyNumberFormat="1" applyFont="1" applyFill="1" applyBorder="1" applyAlignment="1" applyProtection="1">
      <alignment horizontal="center"/>
    </xf>
    <xf numFmtId="2" fontId="8" fillId="5" borderId="47" xfId="7" applyNumberFormat="1" applyFont="1" applyFill="1" applyBorder="1" applyAlignment="1" applyProtection="1">
      <alignment horizontal="left"/>
      <protection locked="0"/>
    </xf>
    <xf numFmtId="0" fontId="8" fillId="5" borderId="9" xfId="7" applyFont="1" applyFill="1" applyBorder="1" applyAlignment="1" applyProtection="1">
      <alignment horizontal="left"/>
      <protection locked="0"/>
    </xf>
    <xf numFmtId="1" fontId="8" fillId="5" borderId="10" xfId="7" applyNumberFormat="1" applyFont="1" applyFill="1" applyBorder="1" applyAlignment="1" applyProtection="1">
      <alignment horizontal="center"/>
      <protection locked="0"/>
    </xf>
    <xf numFmtId="4" fontId="5" fillId="5" borderId="50" xfId="7" applyNumberFormat="1" applyFont="1" applyFill="1" applyBorder="1" applyAlignment="1" applyProtection="1">
      <alignment horizontal="center"/>
      <protection locked="0"/>
    </xf>
    <xf numFmtId="10" fontId="5" fillId="0" borderId="51" xfId="8" applyNumberFormat="1" applyFont="1" applyFill="1" applyBorder="1" applyAlignment="1" applyProtection="1">
      <alignment horizontal="center"/>
    </xf>
    <xf numFmtId="49" fontId="8" fillId="5" borderId="53" xfId="7" applyNumberFormat="1" applyFont="1" applyFill="1" applyBorder="1" applyProtection="1">
      <protection locked="0"/>
    </xf>
    <xf numFmtId="0" fontId="8" fillId="5" borderId="3" xfId="7" applyFont="1" applyFill="1" applyBorder="1" applyProtection="1">
      <protection locked="0"/>
    </xf>
    <xf numFmtId="0" fontId="8" fillId="5" borderId="3" xfId="7" applyFont="1" applyFill="1" applyBorder="1" applyAlignment="1" applyProtection="1">
      <alignment horizontal="left"/>
      <protection locked="0"/>
    </xf>
    <xf numFmtId="1" fontId="8" fillId="5" borderId="55" xfId="7" applyNumberFormat="1" applyFont="1" applyFill="1" applyBorder="1" applyAlignment="1" applyProtection="1">
      <alignment horizontal="center"/>
      <protection locked="0"/>
    </xf>
    <xf numFmtId="1" fontId="5" fillId="5" borderId="55" xfId="7" applyNumberFormat="1" applyFont="1" applyFill="1" applyBorder="1" applyAlignment="1" applyProtection="1">
      <alignment horizontal="center"/>
      <protection locked="0"/>
    </xf>
    <xf numFmtId="4" fontId="5" fillId="5" borderId="59" xfId="7" applyNumberFormat="1" applyFont="1" applyFill="1" applyBorder="1" applyAlignment="1" applyProtection="1">
      <alignment horizontal="center"/>
      <protection locked="0"/>
    </xf>
    <xf numFmtId="10" fontId="5" fillId="0" borderId="60" xfId="8" applyNumberFormat="1" applyFont="1" applyFill="1" applyBorder="1" applyAlignment="1" applyProtection="1">
      <alignment horizontal="center"/>
    </xf>
    <xf numFmtId="10" fontId="4" fillId="0" borderId="64" xfId="8" applyNumberFormat="1" applyFont="1" applyFill="1" applyBorder="1" applyProtection="1"/>
    <xf numFmtId="0" fontId="8" fillId="4" borderId="25" xfId="7" applyFont="1" applyFill="1" applyBorder="1" applyAlignment="1" applyProtection="1">
      <alignment horizontal="center"/>
      <protection locked="0"/>
    </xf>
    <xf numFmtId="1" fontId="8" fillId="7" borderId="39" xfId="7" applyNumberFormat="1" applyFont="1" applyFill="1" applyBorder="1" applyAlignment="1" applyProtection="1">
      <alignment horizontal="center"/>
      <protection locked="0"/>
    </xf>
    <xf numFmtId="0" fontId="3" fillId="0" borderId="0" xfId="7" applyAlignment="1" applyProtection="1">
      <alignment horizontal="center"/>
      <protection locked="0"/>
    </xf>
    <xf numFmtId="40" fontId="4" fillId="2" borderId="84" xfId="7" applyNumberFormat="1" applyFont="1" applyFill="1" applyBorder="1" applyProtection="1">
      <protection locked="0"/>
    </xf>
    <xf numFmtId="10" fontId="4" fillId="2" borderId="20" xfId="8" applyNumberFormat="1" applyFont="1" applyFill="1" applyBorder="1" applyProtection="1"/>
    <xf numFmtId="40" fontId="3" fillId="0" borderId="0" xfId="7" applyNumberFormat="1" applyProtection="1">
      <protection locked="0"/>
    </xf>
    <xf numFmtId="40" fontId="4" fillId="2" borderId="9" xfId="7" applyNumberFormat="1" applyFont="1" applyFill="1" applyBorder="1" applyProtection="1">
      <protection locked="0"/>
    </xf>
    <xf numFmtId="9" fontId="4" fillId="2" borderId="85" xfId="8" applyFont="1" applyFill="1" applyBorder="1" applyProtection="1"/>
    <xf numFmtId="40" fontId="4" fillId="2" borderId="86" xfId="7" applyNumberFormat="1" applyFont="1" applyFill="1" applyBorder="1" applyProtection="1">
      <protection locked="0"/>
    </xf>
    <xf numFmtId="10" fontId="4" fillId="2" borderId="16" xfId="8" applyNumberFormat="1" applyFont="1" applyFill="1" applyBorder="1" applyProtection="1"/>
    <xf numFmtId="9" fontId="4" fillId="2" borderId="88" xfId="8" applyFont="1" applyFill="1" applyBorder="1" applyProtection="1"/>
    <xf numFmtId="40" fontId="18" fillId="2" borderId="90" xfId="7" applyNumberFormat="1" applyFont="1" applyFill="1" applyBorder="1" applyProtection="1">
      <protection locked="0"/>
    </xf>
    <xf numFmtId="10" fontId="18" fillId="2" borderId="92" xfId="8" applyNumberFormat="1" applyFont="1" applyFill="1" applyBorder="1" applyProtection="1"/>
    <xf numFmtId="10" fontId="18" fillId="2" borderId="94" xfId="8" applyNumberFormat="1" applyFont="1" applyFill="1" applyBorder="1" applyProtection="1"/>
    <xf numFmtId="10" fontId="18" fillId="2" borderId="95" xfId="8" applyNumberFormat="1" applyFont="1" applyFill="1" applyBorder="1" applyProtection="1">
      <protection locked="0"/>
    </xf>
    <xf numFmtId="10" fontId="18" fillId="2" borderId="96" xfId="8" applyNumberFormat="1" applyFont="1" applyFill="1" applyBorder="1" applyProtection="1"/>
    <xf numFmtId="10" fontId="18" fillId="2" borderId="97" xfId="8" applyNumberFormat="1" applyFont="1" applyFill="1" applyBorder="1" applyProtection="1"/>
    <xf numFmtId="10" fontId="18" fillId="2" borderId="81" xfId="8" applyNumberFormat="1" applyFont="1" applyFill="1" applyBorder="1" applyProtection="1"/>
    <xf numFmtId="10" fontId="18" fillId="2" borderId="98" xfId="8" applyNumberFormat="1" applyFont="1" applyFill="1" applyBorder="1" applyProtection="1">
      <protection locked="0"/>
    </xf>
    <xf numFmtId="10" fontId="18" fillId="2" borderId="0" xfId="8" applyNumberFormat="1" applyFont="1" applyFill="1" applyBorder="1" applyProtection="1"/>
    <xf numFmtId="10" fontId="20" fillId="5" borderId="100" xfId="8" applyNumberFormat="1" applyFont="1" applyFill="1" applyBorder="1" applyAlignment="1" applyProtection="1">
      <alignment horizontal="center"/>
    </xf>
    <xf numFmtId="0" fontId="8" fillId="5" borderId="27" xfId="7" applyFont="1" applyFill="1" applyBorder="1" applyAlignment="1" applyProtection="1">
      <alignment horizontal="left" vertical="top"/>
      <protection locked="0"/>
    </xf>
    <xf numFmtId="0" fontId="8" fillId="5" borderId="1" xfId="7" applyFont="1" applyFill="1" applyBorder="1" applyProtection="1">
      <protection locked="0"/>
    </xf>
    <xf numFmtId="0" fontId="8" fillId="5" borderId="101" xfId="7" applyFont="1" applyFill="1" applyBorder="1" applyProtection="1">
      <protection locked="0"/>
    </xf>
    <xf numFmtId="0" fontId="8" fillId="5" borderId="1" xfId="7" applyFont="1" applyFill="1" applyBorder="1" applyAlignment="1" applyProtection="1">
      <alignment horizontal="left" vertical="top"/>
      <protection locked="0"/>
    </xf>
    <xf numFmtId="0" fontId="8" fillId="5" borderId="1" xfId="7" applyFont="1" applyFill="1" applyBorder="1" applyAlignment="1" applyProtection="1">
      <alignment horizontal="centerContinuous" vertical="center"/>
      <protection locked="0"/>
    </xf>
    <xf numFmtId="0" fontId="8" fillId="5" borderId="2" xfId="7" applyFont="1" applyFill="1" applyBorder="1" applyAlignment="1" applyProtection="1">
      <alignment horizontal="centerContinuous" vertical="center"/>
      <protection locked="0"/>
    </xf>
    <xf numFmtId="0" fontId="3" fillId="5" borderId="3" xfId="7" applyFill="1" applyBorder="1" applyProtection="1">
      <protection locked="0"/>
    </xf>
    <xf numFmtId="0" fontId="3" fillId="5" borderId="102" xfId="7" applyFill="1" applyBorder="1" applyProtection="1">
      <protection locked="0"/>
    </xf>
    <xf numFmtId="14" fontId="8" fillId="5" borderId="3" xfId="7" applyNumberFormat="1" applyFont="1" applyFill="1" applyBorder="1" applyAlignment="1" applyProtection="1">
      <alignment horizontal="center" vertical="center"/>
      <protection locked="0"/>
    </xf>
    <xf numFmtId="0" fontId="11" fillId="2" borderId="36" xfId="7" applyFont="1" applyFill="1" applyBorder="1" applyAlignment="1">
      <alignment horizontal="center"/>
    </xf>
    <xf numFmtId="1" fontId="11" fillId="2" borderId="37" xfId="7" applyNumberFormat="1" applyFont="1" applyFill="1" applyBorder="1" applyAlignment="1">
      <alignment horizontal="center"/>
    </xf>
    <xf numFmtId="0" fontId="12" fillId="2" borderId="38" xfId="7" applyFont="1" applyFill="1" applyBorder="1"/>
    <xf numFmtId="0" fontId="11" fillId="2" borderId="38" xfId="7" applyFont="1" applyFill="1" applyBorder="1" applyAlignment="1">
      <alignment textRotation="180"/>
    </xf>
    <xf numFmtId="1" fontId="12" fillId="2" borderId="39" xfId="7" applyNumberFormat="1" applyFont="1" applyFill="1" applyBorder="1" applyAlignment="1">
      <alignment horizontal="center"/>
    </xf>
    <xf numFmtId="1" fontId="13" fillId="2" borderId="40" xfId="7" applyNumberFormat="1" applyFont="1" applyFill="1" applyBorder="1" applyAlignment="1">
      <alignment horizontal="center"/>
    </xf>
    <xf numFmtId="49" fontId="13" fillId="2" borderId="41" xfId="7" applyNumberFormat="1" applyFont="1" applyFill="1" applyBorder="1" applyAlignment="1">
      <alignment horizontal="center"/>
    </xf>
    <xf numFmtId="49" fontId="13" fillId="2" borderId="21" xfId="7" applyNumberFormat="1" applyFont="1" applyFill="1" applyBorder="1" applyAlignment="1">
      <alignment horizontal="left"/>
    </xf>
    <xf numFmtId="0" fontId="14" fillId="2" borderId="14" xfId="7" applyFont="1" applyFill="1" applyBorder="1"/>
    <xf numFmtId="0" fontId="13" fillId="2" borderId="21" xfId="7" applyFont="1" applyFill="1" applyBorder="1" applyAlignment="1">
      <alignment horizontal="center"/>
    </xf>
    <xf numFmtId="0" fontId="13" fillId="2" borderId="12" xfId="7" applyFont="1" applyFill="1" applyBorder="1" applyAlignment="1">
      <alignment horizontal="center"/>
    </xf>
    <xf numFmtId="1" fontId="13" fillId="2" borderId="14" xfId="7" applyNumberFormat="1" applyFont="1" applyFill="1" applyBorder="1" applyAlignment="1">
      <alignment horizontal="center"/>
    </xf>
    <xf numFmtId="49" fontId="13" fillId="2" borderId="21" xfId="7" applyNumberFormat="1" applyFont="1" applyFill="1" applyBorder="1" applyAlignment="1">
      <alignment horizontal="center"/>
    </xf>
    <xf numFmtId="0" fontId="13" fillId="2" borderId="14" xfId="7" applyFont="1" applyFill="1" applyBorder="1" applyAlignment="1">
      <alignment horizontal="center"/>
    </xf>
    <xf numFmtId="0" fontId="13" fillId="2" borderId="10" xfId="7" applyFont="1" applyFill="1" applyBorder="1" applyAlignment="1">
      <alignment horizontal="center"/>
    </xf>
    <xf numFmtId="0" fontId="11" fillId="2" borderId="42" xfId="7" applyFont="1" applyFill="1" applyBorder="1" applyAlignment="1">
      <alignment horizontal="center"/>
    </xf>
    <xf numFmtId="1" fontId="11" fillId="2" borderId="43" xfId="7" applyNumberFormat="1" applyFont="1" applyFill="1" applyBorder="1" applyAlignment="1">
      <alignment horizontal="center"/>
    </xf>
    <xf numFmtId="0" fontId="12" fillId="2" borderId="44" xfId="7" applyFont="1" applyFill="1" applyBorder="1"/>
    <xf numFmtId="0" fontId="11" fillId="2" borderId="44" xfId="7" applyFont="1" applyFill="1" applyBorder="1" applyAlignment="1">
      <alignment textRotation="180"/>
    </xf>
    <xf numFmtId="1" fontId="13" fillId="2" borderId="45" xfId="7" applyNumberFormat="1" applyFont="1" applyFill="1" applyBorder="1" applyAlignment="1">
      <alignment horizontal="center"/>
    </xf>
    <xf numFmtId="0" fontId="3" fillId="0" borderId="0" xfId="7"/>
    <xf numFmtId="0" fontId="6" fillId="2" borderId="8" xfId="7" applyFont="1" applyFill="1" applyBorder="1" applyAlignment="1">
      <alignment horizontal="center" wrapText="1"/>
    </xf>
    <xf numFmtId="0" fontId="3" fillId="2" borderId="6" xfId="7" quotePrefix="1" applyFill="1" applyBorder="1" applyAlignment="1">
      <alignment horizontal="left" vertical="center" indent="3"/>
    </xf>
    <xf numFmtId="0" fontId="6" fillId="2" borderId="6" xfId="7" applyFont="1" applyFill="1" applyBorder="1" applyAlignment="1">
      <alignment horizontal="centerContinuous"/>
    </xf>
    <xf numFmtId="0" fontId="3" fillId="2" borderId="6" xfId="7" quotePrefix="1" applyFill="1" applyBorder="1" applyAlignment="1">
      <alignment horizontal="left"/>
    </xf>
    <xf numFmtId="0" fontId="15" fillId="2" borderId="1" xfId="7" applyFont="1" applyFill="1" applyBorder="1" applyAlignment="1">
      <alignment vertical="center"/>
    </xf>
    <xf numFmtId="0" fontId="3" fillId="2" borderId="1" xfId="7" applyFill="1" applyBorder="1"/>
    <xf numFmtId="0" fontId="3" fillId="2" borderId="6" xfId="7" applyFill="1" applyBorder="1"/>
    <xf numFmtId="0" fontId="3" fillId="2" borderId="2" xfId="7" applyFill="1" applyBorder="1"/>
    <xf numFmtId="0" fontId="8" fillId="2" borderId="46" xfId="7" applyFont="1" applyFill="1" applyBorder="1" applyAlignment="1">
      <alignment horizontal="left"/>
    </xf>
    <xf numFmtId="0" fontId="5" fillId="0" borderId="48" xfId="7" applyFont="1" applyBorder="1" applyAlignment="1">
      <alignment horizontal="centerContinuous"/>
    </xf>
    <xf numFmtId="49" fontId="5" fillId="0" borderId="10" xfId="7" applyNumberFormat="1" applyFont="1" applyBorder="1" applyAlignment="1">
      <alignment horizontal="centerContinuous"/>
    </xf>
    <xf numFmtId="49" fontId="5" fillId="0" borderId="49" xfId="7" applyNumberFormat="1" applyFont="1" applyBorder="1" applyAlignment="1">
      <alignment horizontal="centerContinuous"/>
    </xf>
    <xf numFmtId="0" fontId="5" fillId="2" borderId="18" xfId="7" applyFont="1" applyFill="1" applyBorder="1" applyAlignment="1">
      <alignment horizontal="centerContinuous"/>
    </xf>
    <xf numFmtId="0" fontId="5" fillId="2" borderId="9" xfId="7" applyFont="1" applyFill="1" applyBorder="1" applyAlignment="1">
      <alignment horizontal="centerContinuous"/>
    </xf>
    <xf numFmtId="0" fontId="8" fillId="2" borderId="52" xfId="7" applyFont="1" applyFill="1" applyBorder="1" applyAlignment="1">
      <alignment horizontal="left"/>
    </xf>
    <xf numFmtId="0" fontId="5" fillId="0" borderId="54" xfId="7" applyFont="1" applyBorder="1" applyAlignment="1">
      <alignment horizontal="center"/>
    </xf>
    <xf numFmtId="14" fontId="5" fillId="0" borderId="55" xfId="7" applyNumberFormat="1" applyFont="1" applyBorder="1" applyAlignment="1" applyProtection="1">
      <alignment horizontal="center"/>
      <protection locked="0"/>
    </xf>
    <xf numFmtId="14" fontId="5" fillId="0" borderId="56" xfId="7" applyNumberFormat="1" applyFont="1" applyBorder="1" applyAlignment="1">
      <alignment horizontal="center"/>
    </xf>
    <xf numFmtId="0" fontId="5" fillId="2" borderId="57" xfId="7" applyFont="1" applyFill="1" applyBorder="1" applyAlignment="1">
      <alignment horizontal="centerContinuous"/>
    </xf>
    <xf numFmtId="0" fontId="5" fillId="2" borderId="58" xfId="7" applyFont="1" applyFill="1" applyBorder="1" applyAlignment="1">
      <alignment horizontal="centerContinuous"/>
    </xf>
    <xf numFmtId="0" fontId="5" fillId="2" borderId="3" xfId="7" applyFont="1" applyFill="1" applyBorder="1" applyAlignment="1">
      <alignment horizontal="centerContinuous"/>
    </xf>
    <xf numFmtId="0" fontId="8" fillId="2" borderId="61" xfId="7" applyFont="1" applyFill="1" applyBorder="1" applyAlignment="1">
      <alignment horizontal="left"/>
    </xf>
    <xf numFmtId="165" fontId="8" fillId="6" borderId="62" xfId="7" applyNumberFormat="1" applyFont="1" applyFill="1" applyBorder="1" applyAlignment="1">
      <alignment horizontal="left" indent="1"/>
    </xf>
    <xf numFmtId="0" fontId="16" fillId="2" borderId="24" xfId="7" applyFont="1" applyFill="1" applyBorder="1" applyAlignment="1">
      <alignment horizontal="center"/>
    </xf>
    <xf numFmtId="0" fontId="17" fillId="2" borderId="7" xfId="7" applyFont="1" applyFill="1" applyBorder="1" applyAlignment="1">
      <alignment horizontal="centerContinuous"/>
    </xf>
    <xf numFmtId="0" fontId="16" fillId="2" borderId="1" xfId="7" applyFont="1" applyFill="1" applyBorder="1" applyAlignment="1">
      <alignment horizontal="centerContinuous"/>
    </xf>
    <xf numFmtId="0" fontId="5" fillId="2" borderId="24" xfId="7" applyFont="1" applyFill="1" applyBorder="1" applyAlignment="1">
      <alignment horizontal="centerContinuous"/>
    </xf>
    <xf numFmtId="0" fontId="5" fillId="2" borderId="6" xfId="7" applyFont="1" applyFill="1" applyBorder="1" applyAlignment="1">
      <alignment horizontal="centerContinuous"/>
    </xf>
    <xf numFmtId="40" fontId="18" fillId="2" borderId="63" xfId="7" applyNumberFormat="1" applyFont="1" applyFill="1" applyBorder="1"/>
    <xf numFmtId="0" fontId="12" fillId="2" borderId="35" xfId="7" applyFont="1" applyFill="1" applyBorder="1" applyAlignment="1">
      <alignment horizontal="center"/>
    </xf>
    <xf numFmtId="0" fontId="12" fillId="2" borderId="26" xfId="7" applyFont="1" applyFill="1" applyBorder="1" applyAlignment="1">
      <alignment horizontal="left"/>
    </xf>
    <xf numFmtId="0" fontId="12" fillId="2" borderId="33" xfId="7" applyFont="1" applyFill="1" applyBorder="1" applyAlignment="1">
      <alignment horizontal="centerContinuous"/>
    </xf>
    <xf numFmtId="0" fontId="11" fillId="2" borderId="14" xfId="7" applyFont="1" applyFill="1" applyBorder="1" applyAlignment="1">
      <alignment horizontal="center"/>
    </xf>
    <xf numFmtId="0" fontId="12" fillId="2" borderId="18" xfId="7" applyFont="1" applyFill="1" applyBorder="1" applyAlignment="1">
      <alignment horizontal="centerContinuous"/>
    </xf>
    <xf numFmtId="0" fontId="12" fillId="2" borderId="9" xfId="7" applyFont="1" applyFill="1" applyBorder="1" applyAlignment="1">
      <alignment horizontal="centerContinuous"/>
    </xf>
    <xf numFmtId="0" fontId="12" fillId="2" borderId="10" xfId="7" applyFont="1" applyFill="1" applyBorder="1" applyAlignment="1">
      <alignment horizontal="centerContinuous"/>
    </xf>
    <xf numFmtId="0" fontId="12" fillId="2" borderId="21" xfId="7" applyFont="1" applyFill="1" applyBorder="1" applyAlignment="1">
      <alignment horizontal="centerContinuous"/>
    </xf>
    <xf numFmtId="0" fontId="12" fillId="2" borderId="65" xfId="7" applyFont="1" applyFill="1" applyBorder="1" applyAlignment="1">
      <alignment horizontal="centerContinuous"/>
    </xf>
    <xf numFmtId="0" fontId="12" fillId="2" borderId="33" xfId="7" applyFont="1" applyFill="1" applyBorder="1" applyAlignment="1">
      <alignment horizontal="center"/>
    </xf>
    <xf numFmtId="0" fontId="12" fillId="2" borderId="66" xfId="7" applyFont="1" applyFill="1" applyBorder="1" applyAlignment="1">
      <alignment horizontal="center"/>
    </xf>
    <xf numFmtId="0" fontId="12" fillId="2" borderId="19" xfId="7" applyFont="1" applyFill="1" applyBorder="1" applyAlignment="1">
      <alignment horizontal="center"/>
    </xf>
    <xf numFmtId="0" fontId="12" fillId="2" borderId="36" xfId="7" applyFont="1" applyFill="1" applyBorder="1" applyAlignment="1">
      <alignment horizontal="center"/>
    </xf>
    <xf numFmtId="0" fontId="12" fillId="2" borderId="67" xfId="7" applyFont="1" applyFill="1" applyBorder="1"/>
    <xf numFmtId="0" fontId="12" fillId="2" borderId="39" xfId="7" applyFont="1" applyFill="1" applyBorder="1" applyAlignment="1">
      <alignment horizontal="center"/>
    </xf>
    <xf numFmtId="0" fontId="12" fillId="2" borderId="68" xfId="7" applyFont="1" applyFill="1" applyBorder="1" applyAlignment="1">
      <alignment horizontal="center"/>
    </xf>
    <xf numFmtId="0" fontId="12" fillId="2" borderId="67" xfId="7" applyFont="1" applyFill="1" applyBorder="1" applyAlignment="1">
      <alignment horizontal="center"/>
    </xf>
    <xf numFmtId="0" fontId="12" fillId="2" borderId="69" xfId="7" applyFont="1" applyFill="1" applyBorder="1" applyAlignment="1">
      <alignment horizontal="center"/>
    </xf>
    <xf numFmtId="0" fontId="12" fillId="2" borderId="70" xfId="7" applyFont="1" applyFill="1" applyBorder="1" applyAlignment="1">
      <alignment horizontal="center"/>
    </xf>
    <xf numFmtId="166" fontId="12" fillId="2" borderId="39" xfId="7" applyNumberFormat="1" applyFont="1" applyFill="1" applyBorder="1" applyAlignment="1">
      <alignment horizontal="center"/>
    </xf>
    <xf numFmtId="166" fontId="12" fillId="2" borderId="68" xfId="7" applyNumberFormat="1" applyFont="1" applyFill="1" applyBorder="1" applyAlignment="1">
      <alignment horizontal="center"/>
    </xf>
    <xf numFmtId="166" fontId="12" fillId="2" borderId="67" xfId="7" applyNumberFormat="1" applyFont="1" applyFill="1" applyBorder="1" applyAlignment="1">
      <alignment horizontal="center"/>
    </xf>
    <xf numFmtId="0" fontId="4" fillId="0" borderId="0" xfId="7" applyFont="1"/>
    <xf numFmtId="49" fontId="13" fillId="2" borderId="40" xfId="7" applyNumberFormat="1" applyFont="1" applyFill="1" applyBorder="1" applyAlignment="1">
      <alignment horizontal="center"/>
    </xf>
    <xf numFmtId="49" fontId="13" fillId="2" borderId="11" xfId="7" applyNumberFormat="1" applyFont="1" applyFill="1" applyBorder="1" applyAlignment="1">
      <alignment horizontal="left"/>
    </xf>
    <xf numFmtId="0" fontId="13" fillId="2" borderId="71" xfId="7" applyFont="1" applyFill="1" applyBorder="1" applyAlignment="1">
      <alignment horizontal="center"/>
    </xf>
    <xf numFmtId="0" fontId="13" fillId="2" borderId="23" xfId="7" applyFont="1" applyFill="1" applyBorder="1" applyAlignment="1">
      <alignment horizontal="center"/>
    </xf>
    <xf numFmtId="40" fontId="19" fillId="5" borderId="72" xfId="7" applyNumberFormat="1" applyFont="1" applyFill="1" applyBorder="1" applyAlignment="1">
      <alignment horizontal="right"/>
    </xf>
    <xf numFmtId="2" fontId="13" fillId="2" borderId="16" xfId="7" applyNumberFormat="1" applyFont="1" applyFill="1" applyBorder="1"/>
    <xf numFmtId="49" fontId="13" fillId="2" borderId="29" xfId="7" applyNumberFormat="1" applyFont="1" applyFill="1" applyBorder="1" applyAlignment="1">
      <alignment horizontal="center"/>
    </xf>
    <xf numFmtId="0" fontId="13" fillId="2" borderId="31" xfId="7" applyFont="1" applyFill="1" applyBorder="1" applyAlignment="1">
      <alignment horizontal="center"/>
    </xf>
    <xf numFmtId="0" fontId="13" fillId="2" borderId="11" xfId="7" applyFont="1" applyFill="1" applyBorder="1"/>
    <xf numFmtId="40" fontId="13" fillId="3" borderId="12" xfId="7" applyNumberFormat="1" applyFont="1" applyFill="1" applyBorder="1" applyAlignment="1">
      <alignment horizontal="right"/>
    </xf>
    <xf numFmtId="0" fontId="3" fillId="2" borderId="73" xfId="7" applyFill="1" applyBorder="1"/>
    <xf numFmtId="0" fontId="3" fillId="2" borderId="74" xfId="7" applyFill="1" applyBorder="1"/>
    <xf numFmtId="0" fontId="4" fillId="2" borderId="74" xfId="7" applyFont="1" applyFill="1" applyBorder="1"/>
    <xf numFmtId="40" fontId="4" fillId="2" borderId="74" xfId="7" applyNumberFormat="1" applyFont="1" applyFill="1" applyBorder="1"/>
    <xf numFmtId="0" fontId="4" fillId="2" borderId="75" xfId="7" applyFont="1" applyFill="1" applyBorder="1"/>
    <xf numFmtId="0" fontId="3" fillId="2" borderId="76" xfId="7" applyFill="1" applyBorder="1"/>
    <xf numFmtId="0" fontId="8" fillId="2" borderId="77" xfId="7" applyFont="1" applyFill="1" applyBorder="1" applyAlignment="1">
      <alignment horizontal="centerContinuous"/>
    </xf>
    <xf numFmtId="0" fontId="3" fillId="2" borderId="77" xfId="7" applyFill="1" applyBorder="1" applyAlignment="1">
      <alignment horizontal="centerContinuous"/>
    </xf>
    <xf numFmtId="0" fontId="4" fillId="2" borderId="77" xfId="7" applyFont="1" applyFill="1" applyBorder="1"/>
    <xf numFmtId="40" fontId="18" fillId="2" borderId="78" xfId="7" applyNumberFormat="1" applyFont="1" applyFill="1" applyBorder="1"/>
    <xf numFmtId="0" fontId="18" fillId="2" borderId="79" xfId="7" applyFont="1" applyFill="1" applyBorder="1"/>
    <xf numFmtId="0" fontId="17" fillId="2" borderId="34" xfId="7" applyFont="1" applyFill="1" applyBorder="1" applyAlignment="1">
      <alignment horizontal="centerContinuous"/>
    </xf>
    <xf numFmtId="0" fontId="16" fillId="2" borderId="23" xfId="7" applyFont="1" applyFill="1" applyBorder="1" applyAlignment="1">
      <alignment horizontal="centerContinuous"/>
    </xf>
    <xf numFmtId="0" fontId="4" fillId="2" borderId="23" xfId="7" applyFont="1" applyFill="1" applyBorder="1" applyAlignment="1">
      <alignment horizontal="centerContinuous"/>
    </xf>
    <xf numFmtId="0" fontId="4" fillId="2" borderId="13" xfId="7" applyFont="1" applyFill="1" applyBorder="1" applyAlignment="1">
      <alignment horizontal="centerContinuous"/>
    </xf>
    <xf numFmtId="0" fontId="3" fillId="2" borderId="36" xfId="7" applyFill="1" applyBorder="1" applyAlignment="1">
      <alignment horizontal="center"/>
    </xf>
    <xf numFmtId="0" fontId="3" fillId="2" borderId="67" xfId="7" applyFill="1" applyBorder="1" applyAlignment="1">
      <alignment horizontal="center"/>
    </xf>
    <xf numFmtId="0" fontId="4" fillId="2" borderId="67" xfId="7" applyFont="1" applyFill="1" applyBorder="1" applyAlignment="1">
      <alignment horizontal="centerContinuous"/>
    </xf>
    <xf numFmtId="0" fontId="4" fillId="2" borderId="80" xfId="7" applyFont="1" applyFill="1" applyBorder="1" applyAlignment="1">
      <alignment horizontal="centerContinuous"/>
    </xf>
    <xf numFmtId="0" fontId="4" fillId="2" borderId="66" xfId="7" applyFont="1" applyFill="1" applyBorder="1" applyAlignment="1">
      <alignment horizontal="center"/>
    </xf>
    <xf numFmtId="0" fontId="4" fillId="2" borderId="19" xfId="7" applyFont="1" applyFill="1" applyBorder="1" applyAlignment="1">
      <alignment horizontal="center"/>
    </xf>
    <xf numFmtId="0" fontId="3" fillId="2" borderId="40" xfId="7" applyFill="1" applyBorder="1" applyAlignment="1">
      <alignment horizontal="center"/>
    </xf>
    <xf numFmtId="0" fontId="3" fillId="2" borderId="81" xfId="7" applyFill="1" applyBorder="1" applyAlignment="1">
      <alignment horizontal="center"/>
    </xf>
    <xf numFmtId="0" fontId="3" fillId="2" borderId="82" xfId="7" applyFill="1" applyBorder="1" applyAlignment="1">
      <alignment horizontal="center"/>
    </xf>
    <xf numFmtId="0" fontId="4" fillId="2" borderId="82" xfId="7" applyFont="1" applyFill="1" applyBorder="1" applyAlignment="1">
      <alignment horizontal="center"/>
    </xf>
    <xf numFmtId="0" fontId="4" fillId="2" borderId="83" xfId="7" applyFont="1" applyFill="1" applyBorder="1" applyAlignment="1">
      <alignment horizontal="center"/>
    </xf>
    <xf numFmtId="0" fontId="12" fillId="2" borderId="23" xfId="7" applyFont="1" applyFill="1" applyBorder="1" applyAlignment="1">
      <alignment horizontal="center"/>
    </xf>
    <xf numFmtId="0" fontId="4" fillId="2" borderId="72" xfId="7" applyFont="1" applyFill="1" applyBorder="1" applyAlignment="1">
      <alignment horizontal="center"/>
    </xf>
    <xf numFmtId="0" fontId="4" fillId="2" borderId="16" xfId="7" applyFont="1" applyFill="1" applyBorder="1" applyAlignment="1">
      <alignment horizontal="center"/>
    </xf>
    <xf numFmtId="0" fontId="4" fillId="2" borderId="31" xfId="7" applyFont="1" applyFill="1" applyBorder="1" applyAlignment="1">
      <alignment horizontal="center"/>
    </xf>
    <xf numFmtId="49" fontId="4" fillId="2" borderId="22" xfId="7" applyNumberFormat="1" applyFont="1" applyFill="1" applyBorder="1"/>
    <xf numFmtId="0" fontId="4" fillId="2" borderId="10" xfId="7" applyFont="1" applyFill="1" applyBorder="1"/>
    <xf numFmtId="0" fontId="4" fillId="2" borderId="14" xfId="7" applyFont="1" applyFill="1" applyBorder="1"/>
    <xf numFmtId="40" fontId="4" fillId="2" borderId="14" xfId="7" applyNumberFormat="1" applyFont="1" applyFill="1" applyBorder="1"/>
    <xf numFmtId="167" fontId="4" fillId="2" borderId="23" xfId="7" applyNumberFormat="1" applyFont="1" applyFill="1" applyBorder="1" applyAlignment="1">
      <alignment horizontal="center"/>
    </xf>
    <xf numFmtId="40" fontId="4" fillId="2" borderId="50" xfId="7" applyNumberFormat="1" applyFont="1" applyFill="1" applyBorder="1"/>
    <xf numFmtId="0" fontId="4" fillId="2" borderId="12" xfId="7" applyFont="1" applyFill="1" applyBorder="1"/>
    <xf numFmtId="167" fontId="4" fillId="2" borderId="9" xfId="7" applyNumberFormat="1" applyFont="1" applyFill="1" applyBorder="1" applyAlignment="1">
      <alignment horizontal="center"/>
    </xf>
    <xf numFmtId="1" fontId="4" fillId="2" borderId="22" xfId="7" applyNumberFormat="1" applyFont="1" applyFill="1" applyBorder="1"/>
    <xf numFmtId="1" fontId="4" fillId="2" borderId="12" xfId="7" applyNumberFormat="1" applyFont="1" applyFill="1" applyBorder="1"/>
    <xf numFmtId="0" fontId="4" fillId="2" borderId="32" xfId="7" applyFont="1" applyFill="1" applyBorder="1" applyAlignment="1">
      <alignment horizontal="center"/>
    </xf>
    <xf numFmtId="0" fontId="4" fillId="2" borderId="9" xfId="7" applyFont="1" applyFill="1" applyBorder="1"/>
    <xf numFmtId="40" fontId="4" fillId="2" borderId="9" xfId="7" applyNumberFormat="1" applyFont="1" applyFill="1" applyBorder="1"/>
    <xf numFmtId="40" fontId="4" fillId="2" borderId="12" xfId="7" applyNumberFormat="1" applyFont="1" applyFill="1" applyBorder="1"/>
    <xf numFmtId="40" fontId="4" fillId="2" borderId="87" xfId="7" applyNumberFormat="1" applyFont="1" applyFill="1" applyBorder="1"/>
    <xf numFmtId="40" fontId="4" fillId="2" borderId="72" xfId="7" applyNumberFormat="1" applyFont="1" applyFill="1" applyBorder="1"/>
    <xf numFmtId="0" fontId="4" fillId="2" borderId="17" xfId="7" applyFont="1" applyFill="1" applyBorder="1"/>
    <xf numFmtId="40" fontId="4" fillId="2" borderId="23" xfId="7" applyNumberFormat="1" applyFont="1" applyFill="1" applyBorder="1"/>
    <xf numFmtId="0" fontId="4" fillId="2" borderId="32" xfId="7" applyFont="1" applyFill="1" applyBorder="1"/>
    <xf numFmtId="40" fontId="4" fillId="2" borderId="33" xfId="7" applyNumberFormat="1" applyFont="1" applyFill="1" applyBorder="1"/>
    <xf numFmtId="0" fontId="8" fillId="2" borderId="36" xfId="7" applyFont="1" applyFill="1" applyBorder="1" applyAlignment="1">
      <alignment horizontal="centerContinuous"/>
    </xf>
    <xf numFmtId="0" fontId="3" fillId="2" borderId="89" xfId="7" applyFill="1" applyBorder="1" applyAlignment="1">
      <alignment horizontal="centerContinuous"/>
    </xf>
    <xf numFmtId="0" fontId="3" fillId="2" borderId="89" xfId="7" applyFill="1" applyBorder="1"/>
    <xf numFmtId="40" fontId="18" fillId="2" borderId="89" xfId="7" applyNumberFormat="1" applyFont="1" applyFill="1" applyBorder="1"/>
    <xf numFmtId="40" fontId="18" fillId="2" borderId="17" xfId="7" applyNumberFormat="1" applyFont="1" applyFill="1" applyBorder="1"/>
    <xf numFmtId="40" fontId="18" fillId="2" borderId="0" xfId="7" applyNumberFormat="1" applyFont="1" applyFill="1"/>
    <xf numFmtId="40" fontId="18" fillId="2" borderId="91" xfId="7" applyNumberFormat="1" applyFont="1" applyFill="1" applyBorder="1"/>
    <xf numFmtId="0" fontId="8" fillId="2" borderId="93" xfId="7" applyFont="1" applyFill="1" applyBorder="1" applyAlignment="1">
      <alignment horizontal="centerContinuous"/>
    </xf>
    <xf numFmtId="0" fontId="3" fillId="2" borderId="94" xfId="7" applyFill="1" applyBorder="1" applyAlignment="1">
      <alignment horizontal="centerContinuous"/>
    </xf>
    <xf numFmtId="0" fontId="3" fillId="2" borderId="94" xfId="7" applyFill="1" applyBorder="1"/>
    <xf numFmtId="0" fontId="8" fillId="2" borderId="45" xfId="7" applyFont="1" applyFill="1" applyBorder="1" applyAlignment="1">
      <alignment horizontal="centerContinuous"/>
    </xf>
    <xf numFmtId="0" fontId="3" fillId="2" borderId="81" xfId="7" applyFill="1" applyBorder="1" applyAlignment="1">
      <alignment horizontal="centerContinuous"/>
    </xf>
    <xf numFmtId="0" fontId="3" fillId="2" borderId="81" xfId="7" applyFill="1" applyBorder="1"/>
    <xf numFmtId="40" fontId="20" fillId="5" borderId="99" xfId="7" applyNumberFormat="1" applyFont="1" applyFill="1" applyBorder="1" applyAlignment="1">
      <alignment horizontal="center"/>
    </xf>
    <xf numFmtId="0" fontId="8" fillId="2" borderId="27" xfId="7" applyFont="1" applyFill="1" applyBorder="1" applyAlignment="1">
      <alignment horizontal="left" vertical="top"/>
    </xf>
    <xf numFmtId="0" fontId="8" fillId="2" borderId="1" xfId="7" applyFont="1" applyFill="1" applyBorder="1"/>
    <xf numFmtId="0" fontId="8" fillId="0" borderId="101" xfId="7" applyFont="1" applyBorder="1"/>
    <xf numFmtId="0" fontId="8" fillId="2" borderId="1" xfId="7" applyFont="1" applyFill="1" applyBorder="1" applyAlignment="1">
      <alignment horizontal="left"/>
    </xf>
    <xf numFmtId="0" fontId="8" fillId="2" borderId="1" xfId="7" applyFont="1" applyFill="1" applyBorder="1" applyAlignment="1">
      <alignment horizontal="centerContinuous" vertical="center"/>
    </xf>
    <xf numFmtId="0" fontId="8" fillId="2" borderId="2" xfId="7" applyFont="1" applyFill="1" applyBorder="1"/>
    <xf numFmtId="0" fontId="3" fillId="5" borderId="1" xfId="7" applyFill="1" applyBorder="1" applyProtection="1">
      <protection locked="0"/>
    </xf>
    <xf numFmtId="0" fontId="3" fillId="5" borderId="2" xfId="7" applyFill="1" applyBorder="1" applyProtection="1">
      <protection locked="0"/>
    </xf>
    <xf numFmtId="0" fontId="3" fillId="5" borderId="28" xfId="7" applyFill="1" applyBorder="1" applyAlignment="1" applyProtection="1">
      <alignment horizontal="centerContinuous" vertical="center" wrapText="1"/>
      <protection locked="0"/>
    </xf>
    <xf numFmtId="0" fontId="3" fillId="5" borderId="3" xfId="7" applyFill="1" applyBorder="1" applyAlignment="1" applyProtection="1">
      <alignment horizontal="centerContinuous" vertical="center" wrapText="1"/>
      <protection locked="0"/>
    </xf>
    <xf numFmtId="0" fontId="3" fillId="5" borderId="3" xfId="7" applyFill="1" applyBorder="1" applyAlignment="1" applyProtection="1">
      <alignment horizontal="left" vertical="center"/>
      <protection locked="0"/>
    </xf>
    <xf numFmtId="0" fontId="3" fillId="5" borderId="4" xfId="7" applyFill="1" applyBorder="1" applyAlignment="1" applyProtection="1">
      <alignment horizontal="centerContinuous" vertical="center"/>
      <protection locked="0"/>
    </xf>
    <xf numFmtId="0" fontId="3" fillId="2" borderId="28" xfId="7" applyFill="1" applyBorder="1" applyAlignment="1">
      <alignment horizontal="centerContinuous" vertical="center"/>
    </xf>
    <xf numFmtId="14" fontId="3" fillId="2" borderId="3" xfId="7" applyNumberFormat="1" applyFill="1" applyBorder="1" applyAlignment="1">
      <alignment horizontal="center" vertical="center"/>
    </xf>
    <xf numFmtId="0" fontId="3" fillId="2" borderId="3" xfId="7" applyFill="1" applyBorder="1" applyAlignment="1">
      <alignment horizontal="centerContinuous"/>
    </xf>
    <xf numFmtId="0" fontId="3" fillId="0" borderId="102" xfId="7" applyBorder="1"/>
    <xf numFmtId="0" fontId="3" fillId="2" borderId="3" xfId="7" applyFill="1" applyBorder="1" applyAlignment="1">
      <alignment horizontal="centerContinuous" vertical="center" wrapText="1"/>
    </xf>
    <xf numFmtId="0" fontId="3" fillId="2" borderId="3" xfId="7" applyFill="1" applyBorder="1" applyAlignment="1">
      <alignment vertical="center"/>
    </xf>
    <xf numFmtId="17" fontId="3" fillId="2" borderId="4" xfId="7" applyNumberFormat="1" applyFill="1" applyBorder="1" applyAlignment="1">
      <alignment horizontal="center" vertical="center"/>
    </xf>
    <xf numFmtId="17" fontId="3" fillId="5" borderId="3" xfId="7" applyNumberFormat="1" applyFill="1" applyBorder="1" applyAlignment="1" applyProtection="1">
      <alignment horizontal="center" vertical="center"/>
      <protection locked="0"/>
    </xf>
    <xf numFmtId="17" fontId="3" fillId="5" borderId="4" xfId="7" applyNumberFormat="1" applyFill="1" applyBorder="1" applyAlignment="1" applyProtection="1">
      <alignment horizontal="center" vertical="center"/>
      <protection locked="0"/>
    </xf>
    <xf numFmtId="1" fontId="5" fillId="5" borderId="55" xfId="7" applyNumberFormat="1" applyFont="1" applyFill="1" applyBorder="1" applyAlignment="1">
      <alignment horizontal="center"/>
    </xf>
    <xf numFmtId="0" fontId="8" fillId="0" borderId="103" xfId="7" applyFont="1" applyBorder="1" applyAlignment="1">
      <alignment horizontal="left" vertical="center"/>
    </xf>
    <xf numFmtId="0" fontId="8" fillId="0" borderId="104" xfId="7" applyFont="1" applyBorder="1" applyAlignment="1">
      <alignment horizontal="left" vertical="center"/>
    </xf>
    <xf numFmtId="14" fontId="3" fillId="5" borderId="1" xfId="7" applyNumberFormat="1" applyFill="1" applyBorder="1" applyProtection="1">
      <protection locked="0"/>
    </xf>
  </cellXfs>
  <cellStyles count="18">
    <cellStyle name="Excel Built-in Normal" xfId="1" xr:uid="{00000000-0005-0000-0000-000000000000}"/>
    <cellStyle name="Normal" xfId="0" builtinId="0"/>
    <cellStyle name="Normal 11 2" xfId="4" xr:uid="{00000000-0005-0000-0000-000002000000}"/>
    <cellStyle name="Normal 2" xfId="9" xr:uid="{00000000-0005-0000-0000-000003000000}"/>
    <cellStyle name="Normal 2 2" xfId="16" xr:uid="{00000000-0005-0000-0000-000004000000}"/>
    <cellStyle name="Normal 3" xfId="14" xr:uid="{00000000-0005-0000-0000-000005000000}"/>
    <cellStyle name="Normal 3 2" xfId="12" xr:uid="{00000000-0005-0000-0000-000006000000}"/>
    <cellStyle name="Normal 3 3" xfId="7" xr:uid="{00000000-0005-0000-0000-000007000000}"/>
    <cellStyle name="Normal 4" xfId="13" xr:uid="{00000000-0005-0000-0000-000008000000}"/>
    <cellStyle name="Normal 4 2" xfId="15" xr:uid="{00000000-0005-0000-0000-000009000000}"/>
    <cellStyle name="Normal 70" xfId="3" xr:uid="{00000000-0005-0000-0000-00000A000000}"/>
    <cellStyle name="Normal_ORÇAMENTO" xfId="2" xr:uid="{00000000-0005-0000-0000-00000B000000}"/>
    <cellStyle name="Porcentagem 2" xfId="10" xr:uid="{00000000-0005-0000-0000-00000D000000}"/>
    <cellStyle name="Porcentagem 3" xfId="8" xr:uid="{00000000-0005-0000-0000-00000E000000}"/>
    <cellStyle name="Porcentagem 6" xfId="6" xr:uid="{00000000-0005-0000-0000-00000F000000}"/>
    <cellStyle name="Vírgula 11" xfId="5" xr:uid="{00000000-0005-0000-0000-000011000000}"/>
    <cellStyle name="Vírgula 2" xfId="11" xr:uid="{00000000-0005-0000-0000-000012000000}"/>
    <cellStyle name="Vírgula 2 2" xfId="17" xr:uid="{00000000-0005-0000-0000-000013000000}"/>
  </cellStyles>
  <dxfs count="0"/>
  <tableStyles count="0" defaultTableStyle="TableStyleMedium2" defaultPivotStyle="PivotStyleLight16"/>
  <colors>
    <mruColors>
      <color rgb="FFEBF1DE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aranacidade-my.sharepoint.com/ruy/_01%20Reequil&#237;brio%20-%20arquivos%20revisados/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388736\servidor$\Documents%20and%20Settings\cc72\Meus%20documentos\Downloads\Para&#237;so%20do%20Norte\Para&#237;so%20do%20Norte%20(v2.0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MEDIÇÃO COMPLETA"/>
      <sheetName val="CRONOGRAMA"/>
      <sheetName val="Relatório"/>
      <sheetName val="Parecer Gerado"/>
      <sheetName val="PARECERES"/>
      <sheetName val="HISTÓRICO DE PARECERES"/>
      <sheetName val=" "/>
      <sheetName val="PLANILHA_MEDIÇÃO_COMPLETA"/>
      <sheetName val="Parecer_Gerado"/>
      <sheetName val="HISTÓRICO_DE_PARECERES"/>
      <sheetName val="_"/>
      <sheetName val="PLANILHA_MEDIÇÃO_COMPLETA1"/>
      <sheetName val="Parecer_Gerado1"/>
      <sheetName val="HISTÓRICO_DE_PARECERES1"/>
      <sheetName val="_1"/>
      <sheetName val="FOLHA FECH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  <row r="465">
          <cell r="F465" t="str">
            <v xml:space="preserve">                                                                                                                                                                                 2° MEDIÇÃO</v>
          </cell>
        </row>
        <row r="466">
          <cell r="F466" t="str">
            <v xml:space="preserve">                                                                                                                                                                                 3° MEDIÇÃO</v>
          </cell>
        </row>
        <row r="467">
          <cell r="F467" t="str">
            <v xml:space="preserve">                                                                                                                                                                                 4° MEDIÇÃO</v>
          </cell>
        </row>
        <row r="468">
          <cell r="F468" t="str">
            <v xml:space="preserve">                                                                                                                                                                                 5° MEDIÇÃO</v>
          </cell>
        </row>
        <row r="469">
          <cell r="F469" t="str">
            <v xml:space="preserve">                                                                                                                                                                                 6° MEDIÇÃO</v>
          </cell>
        </row>
        <row r="470">
          <cell r="F470" t="str">
            <v xml:space="preserve">                                                                                                                                                                                 7° MEDIÇÃO</v>
          </cell>
        </row>
        <row r="471">
          <cell r="F471" t="str">
            <v xml:space="preserve">                                                                                                                                                                                 8° MEDIÇÃO</v>
          </cell>
        </row>
        <row r="472">
          <cell r="F472" t="str">
            <v xml:space="preserve">                                                                                                                                                                                 9° MEDIÇÃO</v>
          </cell>
        </row>
        <row r="473">
          <cell r="F473" t="str">
            <v xml:space="preserve">                                                                                                                                                                               10° MEDIÇÃO</v>
          </cell>
        </row>
        <row r="474">
          <cell r="F474" t="str">
            <v xml:space="preserve">                                                                                                                                                                               11° MEDIÇÃO</v>
          </cell>
        </row>
        <row r="475">
          <cell r="F475" t="str">
            <v xml:space="preserve">                                                                                                                                                                               12° MEDIÇÃO</v>
          </cell>
        </row>
        <row r="476">
          <cell r="F476" t="str">
            <v xml:space="preserve">                                                                                                                                                                               13° MEDIÇÃO</v>
          </cell>
        </row>
        <row r="477">
          <cell r="F477" t="str">
            <v xml:space="preserve">                                                                                                                                                                              14° MEDIÇÃO</v>
          </cell>
        </row>
        <row r="478">
          <cell r="F478" t="str">
            <v xml:space="preserve">                                                                                                                                                                               15° MEDIÇÃO</v>
          </cell>
        </row>
        <row r="479">
          <cell r="F479" t="str">
            <v xml:space="preserve">                                                                                                                                                                               16° MEDIÇÃO</v>
          </cell>
        </row>
        <row r="480">
          <cell r="F480" t="str">
            <v xml:space="preserve">                                                                                                                                                                               17° MEDIÇÃO</v>
          </cell>
        </row>
        <row r="481">
          <cell r="F481" t="str">
            <v xml:space="preserve">                                                                                                                                                                               18° MEDIÇÃO</v>
          </cell>
        </row>
        <row r="482">
          <cell r="F482" t="str">
            <v xml:space="preserve">                                                                                                                                                                               19° MEDIÇÃO</v>
          </cell>
        </row>
        <row r="483">
          <cell r="F483" t="str">
            <v xml:space="preserve">                                                                                                                                                                               20° MEDIÇÃO</v>
          </cell>
        </row>
        <row r="484">
          <cell r="F484" t="str">
            <v xml:space="preserve">                                                                                                                                                                               21° MEDIÇÃO</v>
          </cell>
        </row>
        <row r="485">
          <cell r="F485" t="str">
            <v xml:space="preserve">                                                                                                                                                                               22° MEDIÇÃO</v>
          </cell>
        </row>
        <row r="486">
          <cell r="F486" t="str">
            <v xml:space="preserve">                                                                                                                                                                               23° MEDIÇÃO</v>
          </cell>
        </row>
        <row r="487">
          <cell r="F487" t="str">
            <v xml:space="preserve">                                                                                                                                                                               24° MEDIÇÃO</v>
          </cell>
        </row>
        <row r="488">
          <cell r="F488" t="str">
            <v xml:space="preserve">                                                                                                                                                                        TODAS AS MEDIÇÕES</v>
          </cell>
        </row>
        <row r="489">
          <cell r="F489" t="str">
            <v xml:space="preserve">                                                                                                                                                                                     TOTAL</v>
          </cell>
        </row>
      </sheetData>
      <sheetData sheetId="7"/>
      <sheetData sheetId="8"/>
      <sheetData sheetId="9"/>
      <sheetData sheetId="10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1"/>
  <sheetViews>
    <sheetView showZeros="0" zoomScale="112" zoomScaleNormal="112" workbookViewId="0">
      <selection activeCell="C36" sqref="C36:D36"/>
    </sheetView>
  </sheetViews>
  <sheetFormatPr defaultColWidth="9.140625" defaultRowHeight="12.75" x14ac:dyDescent="0.2"/>
  <cols>
    <col min="1" max="1" width="4.7109375" style="13" customWidth="1"/>
    <col min="2" max="2" width="3.7109375" style="13" customWidth="1"/>
    <col min="3" max="3" width="66.140625" style="13" bestFit="1" customWidth="1"/>
    <col min="4" max="4" width="3.28515625" style="13" customWidth="1"/>
    <col min="5" max="16" width="9.28515625" style="13" customWidth="1"/>
    <col min="17" max="17" width="6" style="13" customWidth="1"/>
    <col min="18" max="255" width="9.140625" style="13"/>
    <col min="256" max="256" width="11.28515625" style="13" customWidth="1"/>
    <col min="257" max="257" width="67.7109375" style="13" customWidth="1"/>
    <col min="258" max="258" width="3.28515625" style="13" customWidth="1"/>
    <col min="259" max="271" width="10.7109375" style="13" customWidth="1"/>
    <col min="272" max="272" width="7.28515625" style="13" customWidth="1"/>
    <col min="273" max="511" width="9.140625" style="13"/>
    <col min="512" max="512" width="11.28515625" style="13" customWidth="1"/>
    <col min="513" max="513" width="67.7109375" style="13" customWidth="1"/>
    <col min="514" max="514" width="3.28515625" style="13" customWidth="1"/>
    <col min="515" max="527" width="10.7109375" style="13" customWidth="1"/>
    <col min="528" max="528" width="7.28515625" style="13" customWidth="1"/>
    <col min="529" max="767" width="9.140625" style="13"/>
    <col min="768" max="768" width="11.28515625" style="13" customWidth="1"/>
    <col min="769" max="769" width="67.7109375" style="13" customWidth="1"/>
    <col min="770" max="770" width="3.28515625" style="13" customWidth="1"/>
    <col min="771" max="783" width="10.7109375" style="13" customWidth="1"/>
    <col min="784" max="784" width="7.28515625" style="13" customWidth="1"/>
    <col min="785" max="1023" width="9.140625" style="13"/>
    <col min="1024" max="1024" width="11.28515625" style="13" customWidth="1"/>
    <col min="1025" max="1025" width="67.7109375" style="13" customWidth="1"/>
    <col min="1026" max="1026" width="3.28515625" style="13" customWidth="1"/>
    <col min="1027" max="1039" width="10.7109375" style="13" customWidth="1"/>
    <col min="1040" max="1040" width="7.28515625" style="13" customWidth="1"/>
    <col min="1041" max="1279" width="9.140625" style="13"/>
    <col min="1280" max="1280" width="11.28515625" style="13" customWidth="1"/>
    <col min="1281" max="1281" width="67.7109375" style="13" customWidth="1"/>
    <col min="1282" max="1282" width="3.28515625" style="13" customWidth="1"/>
    <col min="1283" max="1295" width="10.7109375" style="13" customWidth="1"/>
    <col min="1296" max="1296" width="7.28515625" style="13" customWidth="1"/>
    <col min="1297" max="1535" width="9.140625" style="13"/>
    <col min="1536" max="1536" width="11.28515625" style="13" customWidth="1"/>
    <col min="1537" max="1537" width="67.7109375" style="13" customWidth="1"/>
    <col min="1538" max="1538" width="3.28515625" style="13" customWidth="1"/>
    <col min="1539" max="1551" width="10.7109375" style="13" customWidth="1"/>
    <col min="1552" max="1552" width="7.28515625" style="13" customWidth="1"/>
    <col min="1553" max="1791" width="9.140625" style="13"/>
    <col min="1792" max="1792" width="11.28515625" style="13" customWidth="1"/>
    <col min="1793" max="1793" width="67.7109375" style="13" customWidth="1"/>
    <col min="1794" max="1794" width="3.28515625" style="13" customWidth="1"/>
    <col min="1795" max="1807" width="10.7109375" style="13" customWidth="1"/>
    <col min="1808" max="1808" width="7.28515625" style="13" customWidth="1"/>
    <col min="1809" max="2047" width="9.140625" style="13"/>
    <col min="2048" max="2048" width="11.28515625" style="13" customWidth="1"/>
    <col min="2049" max="2049" width="67.7109375" style="13" customWidth="1"/>
    <col min="2050" max="2050" width="3.28515625" style="13" customWidth="1"/>
    <col min="2051" max="2063" width="10.7109375" style="13" customWidth="1"/>
    <col min="2064" max="2064" width="7.28515625" style="13" customWidth="1"/>
    <col min="2065" max="2303" width="9.140625" style="13"/>
    <col min="2304" max="2304" width="11.28515625" style="13" customWidth="1"/>
    <col min="2305" max="2305" width="67.7109375" style="13" customWidth="1"/>
    <col min="2306" max="2306" width="3.28515625" style="13" customWidth="1"/>
    <col min="2307" max="2319" width="10.7109375" style="13" customWidth="1"/>
    <col min="2320" max="2320" width="7.28515625" style="13" customWidth="1"/>
    <col min="2321" max="2559" width="9.140625" style="13"/>
    <col min="2560" max="2560" width="11.28515625" style="13" customWidth="1"/>
    <col min="2561" max="2561" width="67.7109375" style="13" customWidth="1"/>
    <col min="2562" max="2562" width="3.28515625" style="13" customWidth="1"/>
    <col min="2563" max="2575" width="10.7109375" style="13" customWidth="1"/>
    <col min="2576" max="2576" width="7.28515625" style="13" customWidth="1"/>
    <col min="2577" max="2815" width="9.140625" style="13"/>
    <col min="2816" max="2816" width="11.28515625" style="13" customWidth="1"/>
    <col min="2817" max="2817" width="67.7109375" style="13" customWidth="1"/>
    <col min="2818" max="2818" width="3.28515625" style="13" customWidth="1"/>
    <col min="2819" max="2831" width="10.7109375" style="13" customWidth="1"/>
    <col min="2832" max="2832" width="7.28515625" style="13" customWidth="1"/>
    <col min="2833" max="3071" width="9.140625" style="13"/>
    <col min="3072" max="3072" width="11.28515625" style="13" customWidth="1"/>
    <col min="3073" max="3073" width="67.7109375" style="13" customWidth="1"/>
    <col min="3074" max="3074" width="3.28515625" style="13" customWidth="1"/>
    <col min="3075" max="3087" width="10.7109375" style="13" customWidth="1"/>
    <col min="3088" max="3088" width="7.28515625" style="13" customWidth="1"/>
    <col min="3089" max="3327" width="9.140625" style="13"/>
    <col min="3328" max="3328" width="11.28515625" style="13" customWidth="1"/>
    <col min="3329" max="3329" width="67.7109375" style="13" customWidth="1"/>
    <col min="3330" max="3330" width="3.28515625" style="13" customWidth="1"/>
    <col min="3331" max="3343" width="10.7109375" style="13" customWidth="1"/>
    <col min="3344" max="3344" width="7.28515625" style="13" customWidth="1"/>
    <col min="3345" max="3583" width="9.140625" style="13"/>
    <col min="3584" max="3584" width="11.28515625" style="13" customWidth="1"/>
    <col min="3585" max="3585" width="67.7109375" style="13" customWidth="1"/>
    <col min="3586" max="3586" width="3.28515625" style="13" customWidth="1"/>
    <col min="3587" max="3599" width="10.7109375" style="13" customWidth="1"/>
    <col min="3600" max="3600" width="7.28515625" style="13" customWidth="1"/>
    <col min="3601" max="3839" width="9.140625" style="13"/>
    <col min="3840" max="3840" width="11.28515625" style="13" customWidth="1"/>
    <col min="3841" max="3841" width="67.7109375" style="13" customWidth="1"/>
    <col min="3842" max="3842" width="3.28515625" style="13" customWidth="1"/>
    <col min="3843" max="3855" width="10.7109375" style="13" customWidth="1"/>
    <col min="3856" max="3856" width="7.28515625" style="13" customWidth="1"/>
    <col min="3857" max="4095" width="9.140625" style="13"/>
    <col min="4096" max="4096" width="11.28515625" style="13" customWidth="1"/>
    <col min="4097" max="4097" width="67.7109375" style="13" customWidth="1"/>
    <col min="4098" max="4098" width="3.28515625" style="13" customWidth="1"/>
    <col min="4099" max="4111" width="10.7109375" style="13" customWidth="1"/>
    <col min="4112" max="4112" width="7.28515625" style="13" customWidth="1"/>
    <col min="4113" max="4351" width="9.140625" style="13"/>
    <col min="4352" max="4352" width="11.28515625" style="13" customWidth="1"/>
    <col min="4353" max="4353" width="67.7109375" style="13" customWidth="1"/>
    <col min="4354" max="4354" width="3.28515625" style="13" customWidth="1"/>
    <col min="4355" max="4367" width="10.7109375" style="13" customWidth="1"/>
    <col min="4368" max="4368" width="7.28515625" style="13" customWidth="1"/>
    <col min="4369" max="4607" width="9.140625" style="13"/>
    <col min="4608" max="4608" width="11.28515625" style="13" customWidth="1"/>
    <col min="4609" max="4609" width="67.7109375" style="13" customWidth="1"/>
    <col min="4610" max="4610" width="3.28515625" style="13" customWidth="1"/>
    <col min="4611" max="4623" width="10.7109375" style="13" customWidth="1"/>
    <col min="4624" max="4624" width="7.28515625" style="13" customWidth="1"/>
    <col min="4625" max="4863" width="9.140625" style="13"/>
    <col min="4864" max="4864" width="11.28515625" style="13" customWidth="1"/>
    <col min="4865" max="4865" width="67.7109375" style="13" customWidth="1"/>
    <col min="4866" max="4866" width="3.28515625" style="13" customWidth="1"/>
    <col min="4867" max="4879" width="10.7109375" style="13" customWidth="1"/>
    <col min="4880" max="4880" width="7.28515625" style="13" customWidth="1"/>
    <col min="4881" max="5119" width="9.140625" style="13"/>
    <col min="5120" max="5120" width="11.28515625" style="13" customWidth="1"/>
    <col min="5121" max="5121" width="67.7109375" style="13" customWidth="1"/>
    <col min="5122" max="5122" width="3.28515625" style="13" customWidth="1"/>
    <col min="5123" max="5135" width="10.7109375" style="13" customWidth="1"/>
    <col min="5136" max="5136" width="7.28515625" style="13" customWidth="1"/>
    <col min="5137" max="5375" width="9.140625" style="13"/>
    <col min="5376" max="5376" width="11.28515625" style="13" customWidth="1"/>
    <col min="5377" max="5377" width="67.7109375" style="13" customWidth="1"/>
    <col min="5378" max="5378" width="3.28515625" style="13" customWidth="1"/>
    <col min="5379" max="5391" width="10.7109375" style="13" customWidth="1"/>
    <col min="5392" max="5392" width="7.28515625" style="13" customWidth="1"/>
    <col min="5393" max="5631" width="9.140625" style="13"/>
    <col min="5632" max="5632" width="11.28515625" style="13" customWidth="1"/>
    <col min="5633" max="5633" width="67.7109375" style="13" customWidth="1"/>
    <col min="5634" max="5634" width="3.28515625" style="13" customWidth="1"/>
    <col min="5635" max="5647" width="10.7109375" style="13" customWidth="1"/>
    <col min="5648" max="5648" width="7.28515625" style="13" customWidth="1"/>
    <col min="5649" max="5887" width="9.140625" style="13"/>
    <col min="5888" max="5888" width="11.28515625" style="13" customWidth="1"/>
    <col min="5889" max="5889" width="67.7109375" style="13" customWidth="1"/>
    <col min="5890" max="5890" width="3.28515625" style="13" customWidth="1"/>
    <col min="5891" max="5903" width="10.7109375" style="13" customWidth="1"/>
    <col min="5904" max="5904" width="7.28515625" style="13" customWidth="1"/>
    <col min="5905" max="6143" width="9.140625" style="13"/>
    <col min="6144" max="6144" width="11.28515625" style="13" customWidth="1"/>
    <col min="6145" max="6145" width="67.7109375" style="13" customWidth="1"/>
    <col min="6146" max="6146" width="3.28515625" style="13" customWidth="1"/>
    <col min="6147" max="6159" width="10.7109375" style="13" customWidth="1"/>
    <col min="6160" max="6160" width="7.28515625" style="13" customWidth="1"/>
    <col min="6161" max="6399" width="9.140625" style="13"/>
    <col min="6400" max="6400" width="11.28515625" style="13" customWidth="1"/>
    <col min="6401" max="6401" width="67.7109375" style="13" customWidth="1"/>
    <col min="6402" max="6402" width="3.28515625" style="13" customWidth="1"/>
    <col min="6403" max="6415" width="10.7109375" style="13" customWidth="1"/>
    <col min="6416" max="6416" width="7.28515625" style="13" customWidth="1"/>
    <col min="6417" max="6655" width="9.140625" style="13"/>
    <col min="6656" max="6656" width="11.28515625" style="13" customWidth="1"/>
    <col min="6657" max="6657" width="67.7109375" style="13" customWidth="1"/>
    <col min="6658" max="6658" width="3.28515625" style="13" customWidth="1"/>
    <col min="6659" max="6671" width="10.7109375" style="13" customWidth="1"/>
    <col min="6672" max="6672" width="7.28515625" style="13" customWidth="1"/>
    <col min="6673" max="6911" width="9.140625" style="13"/>
    <col min="6912" max="6912" width="11.28515625" style="13" customWidth="1"/>
    <col min="6913" max="6913" width="67.7109375" style="13" customWidth="1"/>
    <col min="6914" max="6914" width="3.28515625" style="13" customWidth="1"/>
    <col min="6915" max="6927" width="10.7109375" style="13" customWidth="1"/>
    <col min="6928" max="6928" width="7.28515625" style="13" customWidth="1"/>
    <col min="6929" max="7167" width="9.140625" style="13"/>
    <col min="7168" max="7168" width="11.28515625" style="13" customWidth="1"/>
    <col min="7169" max="7169" width="67.7109375" style="13" customWidth="1"/>
    <col min="7170" max="7170" width="3.28515625" style="13" customWidth="1"/>
    <col min="7171" max="7183" width="10.7109375" style="13" customWidth="1"/>
    <col min="7184" max="7184" width="7.28515625" style="13" customWidth="1"/>
    <col min="7185" max="7423" width="9.140625" style="13"/>
    <col min="7424" max="7424" width="11.28515625" style="13" customWidth="1"/>
    <col min="7425" max="7425" width="67.7109375" style="13" customWidth="1"/>
    <col min="7426" max="7426" width="3.28515625" style="13" customWidth="1"/>
    <col min="7427" max="7439" width="10.7109375" style="13" customWidth="1"/>
    <col min="7440" max="7440" width="7.28515625" style="13" customWidth="1"/>
    <col min="7441" max="7679" width="9.140625" style="13"/>
    <col min="7680" max="7680" width="11.28515625" style="13" customWidth="1"/>
    <col min="7681" max="7681" width="67.7109375" style="13" customWidth="1"/>
    <col min="7682" max="7682" width="3.28515625" style="13" customWidth="1"/>
    <col min="7683" max="7695" width="10.7109375" style="13" customWidth="1"/>
    <col min="7696" max="7696" width="7.28515625" style="13" customWidth="1"/>
    <col min="7697" max="7935" width="9.140625" style="13"/>
    <col min="7936" max="7936" width="11.28515625" style="13" customWidth="1"/>
    <col min="7937" max="7937" width="67.7109375" style="13" customWidth="1"/>
    <col min="7938" max="7938" width="3.28515625" style="13" customWidth="1"/>
    <col min="7939" max="7951" width="10.7109375" style="13" customWidth="1"/>
    <col min="7952" max="7952" width="7.28515625" style="13" customWidth="1"/>
    <col min="7953" max="8191" width="9.140625" style="13"/>
    <col min="8192" max="8192" width="11.28515625" style="13" customWidth="1"/>
    <col min="8193" max="8193" width="67.7109375" style="13" customWidth="1"/>
    <col min="8194" max="8194" width="3.28515625" style="13" customWidth="1"/>
    <col min="8195" max="8207" width="10.7109375" style="13" customWidth="1"/>
    <col min="8208" max="8208" width="7.28515625" style="13" customWidth="1"/>
    <col min="8209" max="8447" width="9.140625" style="13"/>
    <col min="8448" max="8448" width="11.28515625" style="13" customWidth="1"/>
    <col min="8449" max="8449" width="67.7109375" style="13" customWidth="1"/>
    <col min="8450" max="8450" width="3.28515625" style="13" customWidth="1"/>
    <col min="8451" max="8463" width="10.7109375" style="13" customWidth="1"/>
    <col min="8464" max="8464" width="7.28515625" style="13" customWidth="1"/>
    <col min="8465" max="8703" width="9.140625" style="13"/>
    <col min="8704" max="8704" width="11.28515625" style="13" customWidth="1"/>
    <col min="8705" max="8705" width="67.7109375" style="13" customWidth="1"/>
    <col min="8706" max="8706" width="3.28515625" style="13" customWidth="1"/>
    <col min="8707" max="8719" width="10.7109375" style="13" customWidth="1"/>
    <col min="8720" max="8720" width="7.28515625" style="13" customWidth="1"/>
    <col min="8721" max="8959" width="9.140625" style="13"/>
    <col min="8960" max="8960" width="11.28515625" style="13" customWidth="1"/>
    <col min="8961" max="8961" width="67.7109375" style="13" customWidth="1"/>
    <col min="8962" max="8962" width="3.28515625" style="13" customWidth="1"/>
    <col min="8963" max="8975" width="10.7109375" style="13" customWidth="1"/>
    <col min="8976" max="8976" width="7.28515625" style="13" customWidth="1"/>
    <col min="8977" max="9215" width="9.140625" style="13"/>
    <col min="9216" max="9216" width="11.28515625" style="13" customWidth="1"/>
    <col min="9217" max="9217" width="67.7109375" style="13" customWidth="1"/>
    <col min="9218" max="9218" width="3.28515625" style="13" customWidth="1"/>
    <col min="9219" max="9231" width="10.7109375" style="13" customWidth="1"/>
    <col min="9232" max="9232" width="7.28515625" style="13" customWidth="1"/>
    <col min="9233" max="9471" width="9.140625" style="13"/>
    <col min="9472" max="9472" width="11.28515625" style="13" customWidth="1"/>
    <col min="9473" max="9473" width="67.7109375" style="13" customWidth="1"/>
    <col min="9474" max="9474" width="3.28515625" style="13" customWidth="1"/>
    <col min="9475" max="9487" width="10.7109375" style="13" customWidth="1"/>
    <col min="9488" max="9488" width="7.28515625" style="13" customWidth="1"/>
    <col min="9489" max="9727" width="9.140625" style="13"/>
    <col min="9728" max="9728" width="11.28515625" style="13" customWidth="1"/>
    <col min="9729" max="9729" width="67.7109375" style="13" customWidth="1"/>
    <col min="9730" max="9730" width="3.28515625" style="13" customWidth="1"/>
    <col min="9731" max="9743" width="10.7109375" style="13" customWidth="1"/>
    <col min="9744" max="9744" width="7.28515625" style="13" customWidth="1"/>
    <col min="9745" max="9983" width="9.140625" style="13"/>
    <col min="9984" max="9984" width="11.28515625" style="13" customWidth="1"/>
    <col min="9985" max="9985" width="67.7109375" style="13" customWidth="1"/>
    <col min="9986" max="9986" width="3.28515625" style="13" customWidth="1"/>
    <col min="9987" max="9999" width="10.7109375" style="13" customWidth="1"/>
    <col min="10000" max="10000" width="7.28515625" style="13" customWidth="1"/>
    <col min="10001" max="10239" width="9.140625" style="13"/>
    <col min="10240" max="10240" width="11.28515625" style="13" customWidth="1"/>
    <col min="10241" max="10241" width="67.7109375" style="13" customWidth="1"/>
    <col min="10242" max="10242" width="3.28515625" style="13" customWidth="1"/>
    <col min="10243" max="10255" width="10.7109375" style="13" customWidth="1"/>
    <col min="10256" max="10256" width="7.28515625" style="13" customWidth="1"/>
    <col min="10257" max="10495" width="9.140625" style="13"/>
    <col min="10496" max="10496" width="11.28515625" style="13" customWidth="1"/>
    <col min="10497" max="10497" width="67.7109375" style="13" customWidth="1"/>
    <col min="10498" max="10498" width="3.28515625" style="13" customWidth="1"/>
    <col min="10499" max="10511" width="10.7109375" style="13" customWidth="1"/>
    <col min="10512" max="10512" width="7.28515625" style="13" customWidth="1"/>
    <col min="10513" max="10751" width="9.140625" style="13"/>
    <col min="10752" max="10752" width="11.28515625" style="13" customWidth="1"/>
    <col min="10753" max="10753" width="67.7109375" style="13" customWidth="1"/>
    <col min="10754" max="10754" width="3.28515625" style="13" customWidth="1"/>
    <col min="10755" max="10767" width="10.7109375" style="13" customWidth="1"/>
    <col min="10768" max="10768" width="7.28515625" style="13" customWidth="1"/>
    <col min="10769" max="11007" width="9.140625" style="13"/>
    <col min="11008" max="11008" width="11.28515625" style="13" customWidth="1"/>
    <col min="11009" max="11009" width="67.7109375" style="13" customWidth="1"/>
    <col min="11010" max="11010" width="3.28515625" style="13" customWidth="1"/>
    <col min="11011" max="11023" width="10.7109375" style="13" customWidth="1"/>
    <col min="11024" max="11024" width="7.28515625" style="13" customWidth="1"/>
    <col min="11025" max="11263" width="9.140625" style="13"/>
    <col min="11264" max="11264" width="11.28515625" style="13" customWidth="1"/>
    <col min="11265" max="11265" width="67.7109375" style="13" customWidth="1"/>
    <col min="11266" max="11266" width="3.28515625" style="13" customWidth="1"/>
    <col min="11267" max="11279" width="10.7109375" style="13" customWidth="1"/>
    <col min="11280" max="11280" width="7.28515625" style="13" customWidth="1"/>
    <col min="11281" max="11519" width="9.140625" style="13"/>
    <col min="11520" max="11520" width="11.28515625" style="13" customWidth="1"/>
    <col min="11521" max="11521" width="67.7109375" style="13" customWidth="1"/>
    <col min="11522" max="11522" width="3.28515625" style="13" customWidth="1"/>
    <col min="11523" max="11535" width="10.7109375" style="13" customWidth="1"/>
    <col min="11536" max="11536" width="7.28515625" style="13" customWidth="1"/>
    <col min="11537" max="11775" width="9.140625" style="13"/>
    <col min="11776" max="11776" width="11.28515625" style="13" customWidth="1"/>
    <col min="11777" max="11777" width="67.7109375" style="13" customWidth="1"/>
    <col min="11778" max="11778" width="3.28515625" style="13" customWidth="1"/>
    <col min="11779" max="11791" width="10.7109375" style="13" customWidth="1"/>
    <col min="11792" max="11792" width="7.28515625" style="13" customWidth="1"/>
    <col min="11793" max="12031" width="9.140625" style="13"/>
    <col min="12032" max="12032" width="11.28515625" style="13" customWidth="1"/>
    <col min="12033" max="12033" width="67.7109375" style="13" customWidth="1"/>
    <col min="12034" max="12034" width="3.28515625" style="13" customWidth="1"/>
    <col min="12035" max="12047" width="10.7109375" style="13" customWidth="1"/>
    <col min="12048" max="12048" width="7.28515625" style="13" customWidth="1"/>
    <col min="12049" max="12287" width="9.140625" style="13"/>
    <col min="12288" max="12288" width="11.28515625" style="13" customWidth="1"/>
    <col min="12289" max="12289" width="67.7109375" style="13" customWidth="1"/>
    <col min="12290" max="12290" width="3.28515625" style="13" customWidth="1"/>
    <col min="12291" max="12303" width="10.7109375" style="13" customWidth="1"/>
    <col min="12304" max="12304" width="7.28515625" style="13" customWidth="1"/>
    <col min="12305" max="12543" width="9.140625" style="13"/>
    <col min="12544" max="12544" width="11.28515625" style="13" customWidth="1"/>
    <col min="12545" max="12545" width="67.7109375" style="13" customWidth="1"/>
    <col min="12546" max="12546" width="3.28515625" style="13" customWidth="1"/>
    <col min="12547" max="12559" width="10.7109375" style="13" customWidth="1"/>
    <col min="12560" max="12560" width="7.28515625" style="13" customWidth="1"/>
    <col min="12561" max="12799" width="9.140625" style="13"/>
    <col min="12800" max="12800" width="11.28515625" style="13" customWidth="1"/>
    <col min="12801" max="12801" width="67.7109375" style="13" customWidth="1"/>
    <col min="12802" max="12802" width="3.28515625" style="13" customWidth="1"/>
    <col min="12803" max="12815" width="10.7109375" style="13" customWidth="1"/>
    <col min="12816" max="12816" width="7.28515625" style="13" customWidth="1"/>
    <col min="12817" max="13055" width="9.140625" style="13"/>
    <col min="13056" max="13056" width="11.28515625" style="13" customWidth="1"/>
    <col min="13057" max="13057" width="67.7109375" style="13" customWidth="1"/>
    <col min="13058" max="13058" width="3.28515625" style="13" customWidth="1"/>
    <col min="13059" max="13071" width="10.7109375" style="13" customWidth="1"/>
    <col min="13072" max="13072" width="7.28515625" style="13" customWidth="1"/>
    <col min="13073" max="13311" width="9.140625" style="13"/>
    <col min="13312" max="13312" width="11.28515625" style="13" customWidth="1"/>
    <col min="13313" max="13313" width="67.7109375" style="13" customWidth="1"/>
    <col min="13314" max="13314" width="3.28515625" style="13" customWidth="1"/>
    <col min="13315" max="13327" width="10.7109375" style="13" customWidth="1"/>
    <col min="13328" max="13328" width="7.28515625" style="13" customWidth="1"/>
    <col min="13329" max="13567" width="9.140625" style="13"/>
    <col min="13568" max="13568" width="11.28515625" style="13" customWidth="1"/>
    <col min="13569" max="13569" width="67.7109375" style="13" customWidth="1"/>
    <col min="13570" max="13570" width="3.28515625" style="13" customWidth="1"/>
    <col min="13571" max="13583" width="10.7109375" style="13" customWidth="1"/>
    <col min="13584" max="13584" width="7.28515625" style="13" customWidth="1"/>
    <col min="13585" max="13823" width="9.140625" style="13"/>
    <col min="13824" max="13824" width="11.28515625" style="13" customWidth="1"/>
    <col min="13825" max="13825" width="67.7109375" style="13" customWidth="1"/>
    <col min="13826" max="13826" width="3.28515625" style="13" customWidth="1"/>
    <col min="13827" max="13839" width="10.7109375" style="13" customWidth="1"/>
    <col min="13840" max="13840" width="7.28515625" style="13" customWidth="1"/>
    <col min="13841" max="14079" width="9.140625" style="13"/>
    <col min="14080" max="14080" width="11.28515625" style="13" customWidth="1"/>
    <col min="14081" max="14081" width="67.7109375" style="13" customWidth="1"/>
    <col min="14082" max="14082" width="3.28515625" style="13" customWidth="1"/>
    <col min="14083" max="14095" width="10.7109375" style="13" customWidth="1"/>
    <col min="14096" max="14096" width="7.28515625" style="13" customWidth="1"/>
    <col min="14097" max="14335" width="9.140625" style="13"/>
    <col min="14336" max="14336" width="11.28515625" style="13" customWidth="1"/>
    <col min="14337" max="14337" width="67.7109375" style="13" customWidth="1"/>
    <col min="14338" max="14338" width="3.28515625" style="13" customWidth="1"/>
    <col min="14339" max="14351" width="10.7109375" style="13" customWidth="1"/>
    <col min="14352" max="14352" width="7.28515625" style="13" customWidth="1"/>
    <col min="14353" max="14591" width="9.140625" style="13"/>
    <col min="14592" max="14592" width="11.28515625" style="13" customWidth="1"/>
    <col min="14593" max="14593" width="67.7109375" style="13" customWidth="1"/>
    <col min="14594" max="14594" width="3.28515625" style="13" customWidth="1"/>
    <col min="14595" max="14607" width="10.7109375" style="13" customWidth="1"/>
    <col min="14608" max="14608" width="7.28515625" style="13" customWidth="1"/>
    <col min="14609" max="14847" width="9.140625" style="13"/>
    <col min="14848" max="14848" width="11.28515625" style="13" customWidth="1"/>
    <col min="14849" max="14849" width="67.7109375" style="13" customWidth="1"/>
    <col min="14850" max="14850" width="3.28515625" style="13" customWidth="1"/>
    <col min="14851" max="14863" width="10.7109375" style="13" customWidth="1"/>
    <col min="14864" max="14864" width="7.28515625" style="13" customWidth="1"/>
    <col min="14865" max="15103" width="9.140625" style="13"/>
    <col min="15104" max="15104" width="11.28515625" style="13" customWidth="1"/>
    <col min="15105" max="15105" width="67.7109375" style="13" customWidth="1"/>
    <col min="15106" max="15106" width="3.28515625" style="13" customWidth="1"/>
    <col min="15107" max="15119" width="10.7109375" style="13" customWidth="1"/>
    <col min="15120" max="15120" width="7.28515625" style="13" customWidth="1"/>
    <col min="15121" max="15359" width="9.140625" style="13"/>
    <col min="15360" max="15360" width="11.28515625" style="13" customWidth="1"/>
    <col min="15361" max="15361" width="67.7109375" style="13" customWidth="1"/>
    <col min="15362" max="15362" width="3.28515625" style="13" customWidth="1"/>
    <col min="15363" max="15375" width="10.7109375" style="13" customWidth="1"/>
    <col min="15376" max="15376" width="7.28515625" style="13" customWidth="1"/>
    <col min="15377" max="15615" width="9.140625" style="13"/>
    <col min="15616" max="15616" width="11.28515625" style="13" customWidth="1"/>
    <col min="15617" max="15617" width="67.7109375" style="13" customWidth="1"/>
    <col min="15618" max="15618" width="3.28515625" style="13" customWidth="1"/>
    <col min="15619" max="15631" width="10.7109375" style="13" customWidth="1"/>
    <col min="15632" max="15632" width="7.28515625" style="13" customWidth="1"/>
    <col min="15633" max="15871" width="9.140625" style="13"/>
    <col min="15872" max="15872" width="11.28515625" style="13" customWidth="1"/>
    <col min="15873" max="15873" width="67.7109375" style="13" customWidth="1"/>
    <col min="15874" max="15874" width="3.28515625" style="13" customWidth="1"/>
    <col min="15875" max="15887" width="10.7109375" style="13" customWidth="1"/>
    <col min="15888" max="15888" width="7.28515625" style="13" customWidth="1"/>
    <col min="15889" max="16127" width="9.140625" style="13"/>
    <col min="16128" max="16128" width="11.28515625" style="13" customWidth="1"/>
    <col min="16129" max="16129" width="67.7109375" style="13" customWidth="1"/>
    <col min="16130" max="16130" width="3.28515625" style="13" customWidth="1"/>
    <col min="16131" max="16143" width="10.7109375" style="13" customWidth="1"/>
    <col min="16144" max="16144" width="7.28515625" style="13" customWidth="1"/>
    <col min="16145" max="16384" width="9.140625" style="13"/>
  </cols>
  <sheetData>
    <row r="1" spans="1:18" ht="13.5" thickBot="1" x14ac:dyDescent="0.25">
      <c r="A1" s="72" t="s">
        <v>49</v>
      </c>
      <c r="B1" s="73">
        <v>3</v>
      </c>
      <c r="C1" s="74"/>
      <c r="D1" s="75"/>
      <c r="E1" s="76">
        <v>1</v>
      </c>
      <c r="F1" s="76">
        <v>2</v>
      </c>
      <c r="G1" s="76">
        <v>3</v>
      </c>
      <c r="H1" s="76">
        <v>4</v>
      </c>
      <c r="I1" s="76">
        <v>5</v>
      </c>
      <c r="J1" s="76">
        <v>6</v>
      </c>
      <c r="K1" s="76">
        <v>7</v>
      </c>
      <c r="L1" s="76">
        <v>8</v>
      </c>
      <c r="M1" s="76">
        <v>9</v>
      </c>
      <c r="N1" s="76">
        <v>10</v>
      </c>
      <c r="O1" s="76">
        <v>11</v>
      </c>
      <c r="P1" s="76">
        <v>12</v>
      </c>
    </row>
    <row r="2" spans="1:18" ht="13.5" thickTop="1" x14ac:dyDescent="0.2">
      <c r="A2" s="77" t="str">
        <f t="shared" ref="A2:A13" si="0">CONCATENATE($B$1,"|",B2)</f>
        <v>3|1</v>
      </c>
      <c r="B2" s="78">
        <v>1</v>
      </c>
      <c r="C2" s="79" t="s">
        <v>14</v>
      </c>
      <c r="D2" s="80">
        <v>1</v>
      </c>
      <c r="E2" s="81">
        <v>50</v>
      </c>
      <c r="F2" s="81">
        <v>50</v>
      </c>
      <c r="G2" s="81"/>
      <c r="H2" s="81"/>
      <c r="I2" s="81"/>
      <c r="J2" s="82"/>
      <c r="K2" s="82"/>
      <c r="L2" s="82"/>
      <c r="M2" s="82"/>
      <c r="N2" s="82"/>
      <c r="O2" s="82"/>
      <c r="P2" s="82"/>
      <c r="R2" s="13">
        <f t="shared" ref="R2:R13" si="1">SUM(E2:P2)</f>
        <v>100</v>
      </c>
    </row>
    <row r="3" spans="1:18" x14ac:dyDescent="0.2">
      <c r="A3" s="83" t="str">
        <f t="shared" si="0"/>
        <v>3|2</v>
      </c>
      <c r="B3" s="84" t="s">
        <v>15</v>
      </c>
      <c r="C3" s="79" t="s">
        <v>16</v>
      </c>
      <c r="D3" s="80">
        <v>2</v>
      </c>
      <c r="E3" s="81">
        <v>40</v>
      </c>
      <c r="F3" s="81">
        <v>50</v>
      </c>
      <c r="G3" s="81">
        <v>10</v>
      </c>
      <c r="H3" s="81"/>
      <c r="I3" s="81"/>
      <c r="J3" s="85"/>
      <c r="K3" s="85"/>
      <c r="L3" s="85"/>
      <c r="M3" s="85"/>
      <c r="N3" s="85"/>
      <c r="O3" s="85"/>
      <c r="P3" s="85"/>
      <c r="R3" s="13">
        <f t="shared" si="1"/>
        <v>100</v>
      </c>
    </row>
    <row r="4" spans="1:18" x14ac:dyDescent="0.2">
      <c r="A4" s="83" t="str">
        <f t="shared" si="0"/>
        <v>3|3</v>
      </c>
      <c r="B4" s="84" t="s">
        <v>17</v>
      </c>
      <c r="C4" s="79" t="s">
        <v>9</v>
      </c>
      <c r="D4" s="80">
        <v>3</v>
      </c>
      <c r="E4" s="86">
        <v>60</v>
      </c>
      <c r="F4" s="86">
        <v>40</v>
      </c>
      <c r="G4" s="86"/>
      <c r="H4" s="86"/>
      <c r="I4" s="86"/>
      <c r="J4" s="85"/>
      <c r="K4" s="85"/>
      <c r="L4" s="85"/>
      <c r="M4" s="85"/>
      <c r="N4" s="85"/>
      <c r="O4" s="85"/>
      <c r="P4" s="85"/>
      <c r="R4" s="13">
        <f t="shared" si="1"/>
        <v>100</v>
      </c>
    </row>
    <row r="5" spans="1:18" x14ac:dyDescent="0.2">
      <c r="A5" s="83" t="str">
        <f t="shared" si="0"/>
        <v>3|4</v>
      </c>
      <c r="B5" s="84" t="s">
        <v>18</v>
      </c>
      <c r="C5" s="79" t="s">
        <v>19</v>
      </c>
      <c r="D5" s="80">
        <v>4</v>
      </c>
      <c r="E5" s="86">
        <v>20</v>
      </c>
      <c r="F5" s="86">
        <v>50</v>
      </c>
      <c r="G5" s="86">
        <v>30</v>
      </c>
      <c r="H5" s="86"/>
      <c r="I5" s="86"/>
      <c r="J5" s="85"/>
      <c r="K5" s="85"/>
      <c r="L5" s="85"/>
      <c r="M5" s="85"/>
      <c r="N5" s="85"/>
      <c r="O5" s="85"/>
      <c r="P5" s="85"/>
      <c r="R5" s="13">
        <f t="shared" si="1"/>
        <v>100</v>
      </c>
    </row>
    <row r="6" spans="1:18" x14ac:dyDescent="0.2">
      <c r="A6" s="83" t="str">
        <f t="shared" si="0"/>
        <v>3|5</v>
      </c>
      <c r="B6" s="84" t="s">
        <v>20</v>
      </c>
      <c r="C6" s="79" t="s">
        <v>21</v>
      </c>
      <c r="D6" s="80">
        <v>5</v>
      </c>
      <c r="E6" s="86">
        <v>10</v>
      </c>
      <c r="F6" s="86">
        <v>50</v>
      </c>
      <c r="G6" s="86">
        <v>40</v>
      </c>
      <c r="H6" s="86"/>
      <c r="I6" s="86"/>
      <c r="J6" s="85"/>
      <c r="K6" s="85"/>
      <c r="L6" s="85"/>
      <c r="M6" s="85"/>
      <c r="N6" s="85"/>
      <c r="O6" s="85"/>
      <c r="P6" s="85"/>
      <c r="R6" s="13">
        <f t="shared" si="1"/>
        <v>100</v>
      </c>
    </row>
    <row r="7" spans="1:18" x14ac:dyDescent="0.2">
      <c r="A7" s="83" t="str">
        <f t="shared" si="0"/>
        <v>3|6</v>
      </c>
      <c r="B7" s="84" t="s">
        <v>22</v>
      </c>
      <c r="C7" s="79" t="s">
        <v>12</v>
      </c>
      <c r="D7" s="80"/>
      <c r="E7" s="86"/>
      <c r="F7" s="86">
        <v>30</v>
      </c>
      <c r="G7" s="86">
        <v>70</v>
      </c>
      <c r="H7" s="86"/>
      <c r="I7" s="86"/>
      <c r="J7" s="85"/>
      <c r="K7" s="85"/>
      <c r="L7" s="85"/>
      <c r="M7" s="85"/>
      <c r="N7" s="85"/>
      <c r="O7" s="85"/>
      <c r="P7" s="85"/>
      <c r="R7" s="13">
        <f t="shared" si="1"/>
        <v>100</v>
      </c>
    </row>
    <row r="8" spans="1:18" x14ac:dyDescent="0.2">
      <c r="A8" s="83" t="str">
        <f t="shared" si="0"/>
        <v>3|7</v>
      </c>
      <c r="B8" s="84" t="s">
        <v>23</v>
      </c>
      <c r="C8" s="79" t="s">
        <v>24</v>
      </c>
      <c r="D8" s="80">
        <v>3</v>
      </c>
      <c r="E8" s="86"/>
      <c r="F8" s="86">
        <v>40</v>
      </c>
      <c r="G8" s="86">
        <v>60</v>
      </c>
      <c r="H8" s="86"/>
      <c r="I8" s="86"/>
      <c r="J8" s="85"/>
      <c r="K8" s="85"/>
      <c r="L8" s="85"/>
      <c r="M8" s="85"/>
      <c r="N8" s="85"/>
      <c r="O8" s="85"/>
      <c r="P8" s="85"/>
      <c r="R8" s="13">
        <f t="shared" si="1"/>
        <v>100</v>
      </c>
    </row>
    <row r="9" spans="1:18" x14ac:dyDescent="0.2">
      <c r="A9" s="83" t="str">
        <f t="shared" si="0"/>
        <v>3|8</v>
      </c>
      <c r="B9" s="84" t="s">
        <v>25</v>
      </c>
      <c r="C9" s="79" t="s">
        <v>48</v>
      </c>
      <c r="D9" s="80">
        <v>5</v>
      </c>
      <c r="E9" s="86">
        <v>10</v>
      </c>
      <c r="F9" s="86">
        <v>50</v>
      </c>
      <c r="G9" s="86">
        <v>40</v>
      </c>
      <c r="H9" s="86"/>
      <c r="I9" s="86"/>
      <c r="J9" s="85"/>
      <c r="K9" s="85"/>
      <c r="L9" s="85"/>
      <c r="M9" s="85"/>
      <c r="N9" s="85"/>
      <c r="O9" s="85"/>
      <c r="P9" s="85"/>
      <c r="R9" s="13">
        <f t="shared" si="1"/>
        <v>100</v>
      </c>
    </row>
    <row r="10" spans="1:18" x14ac:dyDescent="0.2">
      <c r="A10" s="83" t="str">
        <f t="shared" si="0"/>
        <v>3|9</v>
      </c>
      <c r="B10" s="84" t="s">
        <v>27</v>
      </c>
      <c r="C10" s="79" t="s">
        <v>50</v>
      </c>
      <c r="D10" s="80"/>
      <c r="E10" s="86">
        <v>20</v>
      </c>
      <c r="F10" s="86">
        <v>50</v>
      </c>
      <c r="G10" s="86">
        <v>30</v>
      </c>
      <c r="H10" s="86"/>
      <c r="I10" s="86"/>
      <c r="J10" s="85"/>
      <c r="K10" s="85"/>
      <c r="L10" s="85"/>
      <c r="M10" s="85"/>
      <c r="N10" s="85"/>
      <c r="O10" s="85"/>
      <c r="P10" s="85"/>
      <c r="R10" s="13">
        <f t="shared" si="1"/>
        <v>100</v>
      </c>
    </row>
    <row r="11" spans="1:18" x14ac:dyDescent="0.2">
      <c r="A11" s="83" t="str">
        <f t="shared" si="0"/>
        <v>3|10</v>
      </c>
      <c r="B11" s="84" t="s">
        <v>30</v>
      </c>
      <c r="C11" s="79" t="s">
        <v>51</v>
      </c>
      <c r="D11" s="80">
        <v>6</v>
      </c>
      <c r="E11" s="86"/>
      <c r="F11" s="86">
        <v>40</v>
      </c>
      <c r="G11" s="86">
        <v>60</v>
      </c>
      <c r="H11" s="86"/>
      <c r="I11" s="86"/>
      <c r="J11" s="85"/>
      <c r="K11" s="85"/>
      <c r="L11" s="85"/>
      <c r="M11" s="85"/>
      <c r="N11" s="85"/>
      <c r="O11" s="85"/>
      <c r="P11" s="85"/>
      <c r="R11" s="13">
        <f t="shared" si="1"/>
        <v>100</v>
      </c>
    </row>
    <row r="12" spans="1:18" x14ac:dyDescent="0.2">
      <c r="A12" s="83" t="str">
        <f t="shared" si="0"/>
        <v>3|11</v>
      </c>
      <c r="B12" s="84" t="s">
        <v>32</v>
      </c>
      <c r="C12" s="79" t="s">
        <v>31</v>
      </c>
      <c r="D12" s="80">
        <v>6</v>
      </c>
      <c r="E12" s="86">
        <v>20</v>
      </c>
      <c r="F12" s="86">
        <v>40</v>
      </c>
      <c r="G12" s="86">
        <v>40</v>
      </c>
      <c r="H12" s="86"/>
      <c r="I12" s="86"/>
      <c r="J12" s="85"/>
      <c r="K12" s="85"/>
      <c r="L12" s="85"/>
      <c r="M12" s="85"/>
      <c r="N12" s="85"/>
      <c r="O12" s="85"/>
      <c r="P12" s="85"/>
      <c r="R12" s="13">
        <f t="shared" si="1"/>
        <v>100</v>
      </c>
    </row>
    <row r="13" spans="1:18" x14ac:dyDescent="0.2">
      <c r="A13" s="83" t="str">
        <f t="shared" si="0"/>
        <v>3|12</v>
      </c>
      <c r="B13" s="84" t="s">
        <v>33</v>
      </c>
      <c r="C13" s="79" t="s">
        <v>34</v>
      </c>
      <c r="D13" s="80"/>
      <c r="E13" s="86">
        <v>20</v>
      </c>
      <c r="F13" s="86">
        <v>40</v>
      </c>
      <c r="G13" s="86">
        <v>40</v>
      </c>
      <c r="H13" s="86"/>
      <c r="I13" s="86"/>
      <c r="J13" s="85"/>
      <c r="K13" s="85"/>
      <c r="L13" s="85"/>
      <c r="M13" s="85"/>
      <c r="N13" s="85"/>
      <c r="O13" s="85"/>
      <c r="P13" s="85"/>
      <c r="R13" s="13">
        <f t="shared" si="1"/>
        <v>100</v>
      </c>
    </row>
    <row r="15" spans="1:18" ht="13.5" thickBot="1" x14ac:dyDescent="0.25">
      <c r="A15" s="87" t="s">
        <v>49</v>
      </c>
      <c r="B15" s="88">
        <v>4</v>
      </c>
      <c r="C15" s="89"/>
      <c r="D15" s="90"/>
      <c r="E15" s="76">
        <v>1</v>
      </c>
      <c r="F15" s="76">
        <v>2</v>
      </c>
      <c r="G15" s="76">
        <v>3</v>
      </c>
      <c r="H15" s="76">
        <v>4</v>
      </c>
      <c r="I15" s="76">
        <v>5</v>
      </c>
      <c r="J15" s="76">
        <v>6</v>
      </c>
      <c r="K15" s="76">
        <v>7</v>
      </c>
      <c r="L15" s="76">
        <v>8</v>
      </c>
      <c r="M15" s="76">
        <v>9</v>
      </c>
      <c r="N15" s="76">
        <v>10</v>
      </c>
      <c r="O15" s="76">
        <v>11</v>
      </c>
      <c r="P15" s="76">
        <v>12</v>
      </c>
    </row>
    <row r="16" spans="1:18" ht="13.5" thickTop="1" x14ac:dyDescent="0.2">
      <c r="A16" s="77" t="str">
        <f t="shared" ref="A16:A27" si="2">CONCATENATE($B$15,"|",B16)</f>
        <v>4|1</v>
      </c>
      <c r="B16" s="78">
        <v>1</v>
      </c>
      <c r="C16" s="79" t="s">
        <v>14</v>
      </c>
      <c r="D16" s="80">
        <v>1</v>
      </c>
      <c r="E16" s="81">
        <v>50</v>
      </c>
      <c r="F16" s="81">
        <v>50</v>
      </c>
      <c r="G16" s="81"/>
      <c r="H16" s="81"/>
      <c r="I16" s="81"/>
      <c r="J16" s="82"/>
      <c r="K16" s="82"/>
      <c r="L16" s="82"/>
      <c r="M16" s="82"/>
      <c r="N16" s="82"/>
      <c r="O16" s="82"/>
      <c r="P16" s="82"/>
      <c r="R16" s="13">
        <f t="shared" ref="R16:R27" si="3">SUM(E16:P16)</f>
        <v>100</v>
      </c>
    </row>
    <row r="17" spans="1:18" x14ac:dyDescent="0.2">
      <c r="A17" s="83" t="str">
        <f t="shared" si="2"/>
        <v>4|2</v>
      </c>
      <c r="B17" s="84" t="s">
        <v>15</v>
      </c>
      <c r="C17" s="79" t="s">
        <v>16</v>
      </c>
      <c r="D17" s="80">
        <v>2</v>
      </c>
      <c r="E17" s="81">
        <v>30</v>
      </c>
      <c r="F17" s="81">
        <v>40</v>
      </c>
      <c r="G17" s="81">
        <v>20</v>
      </c>
      <c r="H17" s="81">
        <v>10</v>
      </c>
      <c r="I17" s="81"/>
      <c r="J17" s="85"/>
      <c r="K17" s="85"/>
      <c r="L17" s="85"/>
      <c r="M17" s="85"/>
      <c r="N17" s="85"/>
      <c r="O17" s="85"/>
      <c r="P17" s="85"/>
      <c r="R17" s="13">
        <f t="shared" si="3"/>
        <v>100</v>
      </c>
    </row>
    <row r="18" spans="1:18" x14ac:dyDescent="0.2">
      <c r="A18" s="83" t="str">
        <f t="shared" si="2"/>
        <v>4|3</v>
      </c>
      <c r="B18" s="84" t="s">
        <v>17</v>
      </c>
      <c r="C18" s="79" t="s">
        <v>9</v>
      </c>
      <c r="D18" s="80">
        <v>3</v>
      </c>
      <c r="E18" s="86">
        <v>50</v>
      </c>
      <c r="F18" s="86">
        <v>40</v>
      </c>
      <c r="G18" s="86">
        <v>10</v>
      </c>
      <c r="H18" s="86"/>
      <c r="I18" s="86"/>
      <c r="J18" s="85"/>
      <c r="K18" s="85"/>
      <c r="L18" s="85"/>
      <c r="M18" s="85"/>
      <c r="N18" s="85"/>
      <c r="O18" s="85"/>
      <c r="P18" s="85"/>
      <c r="R18" s="13">
        <f t="shared" si="3"/>
        <v>100</v>
      </c>
    </row>
    <row r="19" spans="1:18" x14ac:dyDescent="0.2">
      <c r="A19" s="83" t="str">
        <f t="shared" si="2"/>
        <v>4|4</v>
      </c>
      <c r="B19" s="84" t="s">
        <v>18</v>
      </c>
      <c r="C19" s="79" t="s">
        <v>19</v>
      </c>
      <c r="D19" s="80">
        <v>4</v>
      </c>
      <c r="E19" s="86">
        <v>20</v>
      </c>
      <c r="F19" s="86">
        <v>40</v>
      </c>
      <c r="G19" s="86">
        <v>20</v>
      </c>
      <c r="H19" s="86">
        <v>20</v>
      </c>
      <c r="I19" s="86"/>
      <c r="J19" s="85"/>
      <c r="K19" s="85"/>
      <c r="L19" s="85"/>
      <c r="M19" s="85"/>
      <c r="N19" s="85"/>
      <c r="O19" s="85"/>
      <c r="P19" s="85"/>
      <c r="R19" s="13">
        <f t="shared" si="3"/>
        <v>100</v>
      </c>
    </row>
    <row r="20" spans="1:18" x14ac:dyDescent="0.2">
      <c r="A20" s="83" t="str">
        <f t="shared" si="2"/>
        <v>4|5</v>
      </c>
      <c r="B20" s="84" t="s">
        <v>20</v>
      </c>
      <c r="C20" s="79" t="s">
        <v>21</v>
      </c>
      <c r="D20" s="80">
        <v>5</v>
      </c>
      <c r="E20" s="86">
        <v>10</v>
      </c>
      <c r="F20" s="86">
        <v>30</v>
      </c>
      <c r="G20" s="86">
        <v>40</v>
      </c>
      <c r="H20" s="86">
        <v>20</v>
      </c>
      <c r="I20" s="86"/>
      <c r="J20" s="85"/>
      <c r="K20" s="85"/>
      <c r="L20" s="85"/>
      <c r="M20" s="85"/>
      <c r="N20" s="85"/>
      <c r="O20" s="85"/>
      <c r="P20" s="85"/>
      <c r="R20" s="13">
        <f t="shared" si="3"/>
        <v>100</v>
      </c>
    </row>
    <row r="21" spans="1:18" x14ac:dyDescent="0.2">
      <c r="A21" s="83" t="str">
        <f t="shared" si="2"/>
        <v>4|6</v>
      </c>
      <c r="B21" s="84" t="s">
        <v>22</v>
      </c>
      <c r="C21" s="79" t="s">
        <v>12</v>
      </c>
      <c r="D21" s="80"/>
      <c r="E21" s="86"/>
      <c r="F21" s="86">
        <v>10</v>
      </c>
      <c r="G21" s="86">
        <v>70</v>
      </c>
      <c r="H21" s="86">
        <v>20</v>
      </c>
      <c r="I21" s="86"/>
      <c r="J21" s="85"/>
      <c r="K21" s="85"/>
      <c r="L21" s="85"/>
      <c r="M21" s="85"/>
      <c r="N21" s="85"/>
      <c r="O21" s="85"/>
      <c r="P21" s="85"/>
      <c r="R21" s="13">
        <f t="shared" si="3"/>
        <v>100</v>
      </c>
    </row>
    <row r="22" spans="1:18" x14ac:dyDescent="0.2">
      <c r="A22" s="83" t="str">
        <f t="shared" si="2"/>
        <v>4|7</v>
      </c>
      <c r="B22" s="84" t="s">
        <v>23</v>
      </c>
      <c r="C22" s="79" t="s">
        <v>24</v>
      </c>
      <c r="D22" s="80"/>
      <c r="E22" s="86"/>
      <c r="F22" s="86">
        <v>30</v>
      </c>
      <c r="G22" s="86">
        <v>30</v>
      </c>
      <c r="H22" s="86">
        <v>40</v>
      </c>
      <c r="I22" s="86"/>
      <c r="J22" s="85"/>
      <c r="K22" s="85"/>
      <c r="L22" s="85"/>
      <c r="M22" s="85"/>
      <c r="N22" s="85"/>
      <c r="O22" s="85"/>
      <c r="P22" s="85"/>
      <c r="R22" s="13">
        <f t="shared" si="3"/>
        <v>100</v>
      </c>
    </row>
    <row r="23" spans="1:18" x14ac:dyDescent="0.2">
      <c r="A23" s="83" t="str">
        <f t="shared" si="2"/>
        <v>4|8</v>
      </c>
      <c r="B23" s="84" t="s">
        <v>25</v>
      </c>
      <c r="C23" s="79" t="s">
        <v>48</v>
      </c>
      <c r="D23" s="80">
        <v>3</v>
      </c>
      <c r="E23" s="86">
        <v>10</v>
      </c>
      <c r="F23" s="86">
        <v>30</v>
      </c>
      <c r="G23" s="86">
        <v>30</v>
      </c>
      <c r="H23" s="86">
        <v>30</v>
      </c>
      <c r="I23" s="86"/>
      <c r="J23" s="85"/>
      <c r="K23" s="85"/>
      <c r="L23" s="85"/>
      <c r="M23" s="85"/>
      <c r="N23" s="85"/>
      <c r="O23" s="85"/>
      <c r="P23" s="85"/>
      <c r="R23" s="13">
        <f t="shared" si="3"/>
        <v>100</v>
      </c>
    </row>
    <row r="24" spans="1:18" x14ac:dyDescent="0.2">
      <c r="A24" s="83" t="str">
        <f t="shared" si="2"/>
        <v>4|9</v>
      </c>
      <c r="B24" s="84" t="s">
        <v>27</v>
      </c>
      <c r="C24" s="79" t="s">
        <v>50</v>
      </c>
      <c r="D24" s="80">
        <v>5</v>
      </c>
      <c r="E24" s="86">
        <v>20</v>
      </c>
      <c r="F24" s="86">
        <v>30</v>
      </c>
      <c r="G24" s="86">
        <v>30</v>
      </c>
      <c r="H24" s="86">
        <v>20</v>
      </c>
      <c r="I24" s="86"/>
      <c r="J24" s="85"/>
      <c r="K24" s="85"/>
      <c r="L24" s="85"/>
      <c r="M24" s="85"/>
      <c r="N24" s="85"/>
      <c r="O24" s="85"/>
      <c r="P24" s="85"/>
      <c r="R24" s="13">
        <f t="shared" si="3"/>
        <v>100</v>
      </c>
    </row>
    <row r="25" spans="1:18" x14ac:dyDescent="0.2">
      <c r="A25" s="83" t="str">
        <f t="shared" si="2"/>
        <v>4|10</v>
      </c>
      <c r="B25" s="84" t="s">
        <v>30</v>
      </c>
      <c r="C25" s="79" t="s">
        <v>51</v>
      </c>
      <c r="D25" s="80">
        <v>6</v>
      </c>
      <c r="E25" s="86"/>
      <c r="F25" s="86">
        <v>30</v>
      </c>
      <c r="G25" s="86">
        <v>40</v>
      </c>
      <c r="H25" s="86">
        <v>30</v>
      </c>
      <c r="I25" s="86"/>
      <c r="J25" s="85"/>
      <c r="K25" s="85"/>
      <c r="L25" s="85"/>
      <c r="M25" s="85"/>
      <c r="N25" s="85"/>
      <c r="O25" s="85"/>
      <c r="P25" s="85"/>
      <c r="R25" s="13">
        <f t="shared" si="3"/>
        <v>100</v>
      </c>
    </row>
    <row r="26" spans="1:18" x14ac:dyDescent="0.2">
      <c r="A26" s="83" t="str">
        <f t="shared" si="2"/>
        <v>4|11</v>
      </c>
      <c r="B26" s="84" t="s">
        <v>32</v>
      </c>
      <c r="C26" s="79" t="s">
        <v>31</v>
      </c>
      <c r="D26" s="80">
        <v>6</v>
      </c>
      <c r="E26" s="86">
        <v>10</v>
      </c>
      <c r="F26" s="86">
        <v>30</v>
      </c>
      <c r="G26" s="86">
        <v>30</v>
      </c>
      <c r="H26" s="86">
        <v>30</v>
      </c>
      <c r="I26" s="86"/>
      <c r="J26" s="85"/>
      <c r="K26" s="85"/>
      <c r="L26" s="85"/>
      <c r="M26" s="85"/>
      <c r="N26" s="85"/>
      <c r="O26" s="85"/>
      <c r="P26" s="85"/>
      <c r="R26" s="13">
        <f t="shared" si="3"/>
        <v>100</v>
      </c>
    </row>
    <row r="27" spans="1:18" x14ac:dyDescent="0.2">
      <c r="A27" s="83" t="str">
        <f t="shared" si="2"/>
        <v>4|12</v>
      </c>
      <c r="B27" s="84" t="s">
        <v>33</v>
      </c>
      <c r="C27" s="79" t="s">
        <v>34</v>
      </c>
      <c r="D27" s="80"/>
      <c r="E27" s="86">
        <v>20</v>
      </c>
      <c r="F27" s="86">
        <v>20</v>
      </c>
      <c r="G27" s="86">
        <v>40</v>
      </c>
      <c r="H27" s="86">
        <v>20</v>
      </c>
      <c r="I27" s="86"/>
      <c r="J27" s="85"/>
      <c r="K27" s="85"/>
      <c r="L27" s="85"/>
      <c r="M27" s="85"/>
      <c r="N27" s="85"/>
      <c r="O27" s="85"/>
      <c r="P27" s="85"/>
      <c r="R27" s="13">
        <f t="shared" si="3"/>
        <v>100</v>
      </c>
    </row>
    <row r="29" spans="1:18" ht="13.5" thickBot="1" x14ac:dyDescent="0.25">
      <c r="A29" s="87" t="s">
        <v>49</v>
      </c>
      <c r="B29" s="88">
        <v>5</v>
      </c>
      <c r="C29" s="89"/>
      <c r="D29" s="90"/>
      <c r="E29" s="76">
        <v>1</v>
      </c>
      <c r="F29" s="76">
        <v>2</v>
      </c>
      <c r="G29" s="76">
        <v>3</v>
      </c>
      <c r="H29" s="76">
        <v>4</v>
      </c>
      <c r="I29" s="76">
        <v>5</v>
      </c>
      <c r="J29" s="76">
        <v>6</v>
      </c>
      <c r="K29" s="76">
        <v>7</v>
      </c>
      <c r="L29" s="76">
        <v>8</v>
      </c>
      <c r="M29" s="76">
        <v>9</v>
      </c>
      <c r="N29" s="76">
        <v>10</v>
      </c>
      <c r="O29" s="76">
        <v>11</v>
      </c>
      <c r="P29" s="76">
        <v>12</v>
      </c>
    </row>
    <row r="30" spans="1:18" ht="13.5" thickTop="1" x14ac:dyDescent="0.2">
      <c r="A30" s="91" t="str">
        <f t="shared" ref="A30:A41" si="4">CONCATENATE($B$29,"|",B30)</f>
        <v>5|1</v>
      </c>
      <c r="B30" s="78">
        <v>1</v>
      </c>
      <c r="C30" s="79" t="s">
        <v>14</v>
      </c>
      <c r="D30" s="80">
        <v>1</v>
      </c>
      <c r="E30" s="81">
        <v>40</v>
      </c>
      <c r="F30" s="81">
        <v>40</v>
      </c>
      <c r="G30" s="81">
        <v>20</v>
      </c>
      <c r="H30" s="81"/>
      <c r="I30" s="81"/>
      <c r="J30" s="82"/>
      <c r="K30" s="82"/>
      <c r="L30" s="82"/>
      <c r="M30" s="82"/>
      <c r="N30" s="82"/>
      <c r="O30" s="82"/>
      <c r="P30" s="82"/>
      <c r="R30" s="13">
        <f t="shared" ref="R30:R41" si="5">SUM(E30:P30)</f>
        <v>100</v>
      </c>
    </row>
    <row r="31" spans="1:18" x14ac:dyDescent="0.2">
      <c r="A31" s="83" t="str">
        <f t="shared" si="4"/>
        <v>5|2</v>
      </c>
      <c r="B31" s="84" t="s">
        <v>15</v>
      </c>
      <c r="C31" s="79" t="s">
        <v>16</v>
      </c>
      <c r="D31" s="80">
        <v>2</v>
      </c>
      <c r="E31" s="81">
        <v>20</v>
      </c>
      <c r="F31" s="81">
        <v>30</v>
      </c>
      <c r="G31" s="81">
        <v>30</v>
      </c>
      <c r="H31" s="81">
        <v>10</v>
      </c>
      <c r="I31" s="81">
        <v>10</v>
      </c>
      <c r="J31" s="85"/>
      <c r="K31" s="85"/>
      <c r="L31" s="85"/>
      <c r="M31" s="85"/>
      <c r="N31" s="85"/>
      <c r="O31" s="85"/>
      <c r="P31" s="85"/>
      <c r="R31" s="13">
        <f t="shared" si="5"/>
        <v>100</v>
      </c>
    </row>
    <row r="32" spans="1:18" x14ac:dyDescent="0.2">
      <c r="A32" s="83" t="str">
        <f t="shared" si="4"/>
        <v>5|3</v>
      </c>
      <c r="B32" s="84" t="s">
        <v>17</v>
      </c>
      <c r="C32" s="79" t="s">
        <v>9</v>
      </c>
      <c r="D32" s="80">
        <v>3</v>
      </c>
      <c r="E32" s="86">
        <v>40</v>
      </c>
      <c r="F32" s="86">
        <v>40</v>
      </c>
      <c r="G32" s="86">
        <v>20</v>
      </c>
      <c r="H32" s="86"/>
      <c r="I32" s="86"/>
      <c r="J32" s="85"/>
      <c r="K32" s="85"/>
      <c r="L32" s="85"/>
      <c r="M32" s="85"/>
      <c r="N32" s="85"/>
      <c r="O32" s="85"/>
      <c r="P32" s="85"/>
      <c r="R32" s="13">
        <f t="shared" si="5"/>
        <v>100</v>
      </c>
    </row>
    <row r="33" spans="1:18" x14ac:dyDescent="0.2">
      <c r="A33" s="83" t="str">
        <f t="shared" si="4"/>
        <v>5|4</v>
      </c>
      <c r="B33" s="84" t="s">
        <v>18</v>
      </c>
      <c r="C33" s="79" t="s">
        <v>19</v>
      </c>
      <c r="D33" s="80">
        <v>4</v>
      </c>
      <c r="E33" s="86">
        <v>20</v>
      </c>
      <c r="F33" s="86">
        <v>20</v>
      </c>
      <c r="G33" s="86">
        <v>20</v>
      </c>
      <c r="H33" s="86">
        <v>20</v>
      </c>
      <c r="I33" s="86">
        <v>20</v>
      </c>
      <c r="J33" s="85"/>
      <c r="K33" s="85"/>
      <c r="L33" s="85"/>
      <c r="M33" s="85"/>
      <c r="N33" s="85"/>
      <c r="O33" s="85"/>
      <c r="P33" s="85"/>
      <c r="R33" s="13">
        <f t="shared" si="5"/>
        <v>100</v>
      </c>
    </row>
    <row r="34" spans="1:18" x14ac:dyDescent="0.2">
      <c r="A34" s="83" t="str">
        <f t="shared" si="4"/>
        <v>5|5</v>
      </c>
      <c r="B34" s="84" t="s">
        <v>20</v>
      </c>
      <c r="C34" s="79" t="s">
        <v>21</v>
      </c>
      <c r="D34" s="80">
        <v>5</v>
      </c>
      <c r="E34" s="86">
        <v>5</v>
      </c>
      <c r="F34" s="86">
        <v>15</v>
      </c>
      <c r="G34" s="86">
        <v>20</v>
      </c>
      <c r="H34" s="86">
        <v>30</v>
      </c>
      <c r="I34" s="86">
        <v>30</v>
      </c>
      <c r="J34" s="85"/>
      <c r="K34" s="85"/>
      <c r="L34" s="85"/>
      <c r="M34" s="85"/>
      <c r="N34" s="85"/>
      <c r="O34" s="85"/>
      <c r="P34" s="85"/>
      <c r="R34" s="13">
        <f t="shared" si="5"/>
        <v>100</v>
      </c>
    </row>
    <row r="35" spans="1:18" x14ac:dyDescent="0.2">
      <c r="A35" s="83" t="str">
        <f t="shared" si="4"/>
        <v>5|6</v>
      </c>
      <c r="B35" s="84" t="s">
        <v>22</v>
      </c>
      <c r="C35" s="79" t="s">
        <v>12</v>
      </c>
      <c r="D35" s="80"/>
      <c r="E35" s="86"/>
      <c r="F35" s="86"/>
      <c r="G35" s="86">
        <v>60</v>
      </c>
      <c r="H35" s="86">
        <v>40</v>
      </c>
      <c r="I35" s="86"/>
      <c r="J35" s="85"/>
      <c r="K35" s="85"/>
      <c r="L35" s="85"/>
      <c r="M35" s="85"/>
      <c r="N35" s="85"/>
      <c r="O35" s="85"/>
      <c r="P35" s="85"/>
      <c r="R35" s="13">
        <f t="shared" si="5"/>
        <v>100</v>
      </c>
    </row>
    <row r="36" spans="1:18" x14ac:dyDescent="0.2">
      <c r="A36" s="83" t="str">
        <f t="shared" si="4"/>
        <v>5|7</v>
      </c>
      <c r="B36" s="84" t="s">
        <v>23</v>
      </c>
      <c r="C36" s="79" t="s">
        <v>24</v>
      </c>
      <c r="D36" s="80">
        <v>3</v>
      </c>
      <c r="E36" s="86"/>
      <c r="F36" s="86">
        <v>10</v>
      </c>
      <c r="G36" s="86">
        <v>30</v>
      </c>
      <c r="H36" s="86">
        <v>30</v>
      </c>
      <c r="I36" s="86">
        <v>30</v>
      </c>
      <c r="J36" s="85"/>
      <c r="K36" s="85"/>
      <c r="L36" s="85"/>
      <c r="M36" s="85"/>
      <c r="N36" s="85"/>
      <c r="O36" s="85"/>
      <c r="P36" s="85"/>
      <c r="R36" s="13">
        <f t="shared" si="5"/>
        <v>100</v>
      </c>
    </row>
    <row r="37" spans="1:18" x14ac:dyDescent="0.2">
      <c r="A37" s="83" t="str">
        <f t="shared" si="4"/>
        <v>5|8</v>
      </c>
      <c r="B37" s="84" t="s">
        <v>25</v>
      </c>
      <c r="C37" s="79" t="s">
        <v>48</v>
      </c>
      <c r="D37" s="80">
        <v>5</v>
      </c>
      <c r="E37" s="86">
        <v>10</v>
      </c>
      <c r="F37" s="86">
        <v>20</v>
      </c>
      <c r="G37" s="86">
        <v>30</v>
      </c>
      <c r="H37" s="86">
        <v>20</v>
      </c>
      <c r="I37" s="86">
        <v>20</v>
      </c>
      <c r="J37" s="85"/>
      <c r="K37" s="85"/>
      <c r="L37" s="85"/>
      <c r="M37" s="85"/>
      <c r="N37" s="85"/>
      <c r="O37" s="85"/>
      <c r="P37" s="85"/>
      <c r="R37" s="13">
        <f t="shared" si="5"/>
        <v>100</v>
      </c>
    </row>
    <row r="38" spans="1:18" x14ac:dyDescent="0.2">
      <c r="A38" s="83" t="str">
        <f t="shared" si="4"/>
        <v>5|9</v>
      </c>
      <c r="B38" s="84" t="s">
        <v>27</v>
      </c>
      <c r="C38" s="79" t="s">
        <v>50</v>
      </c>
      <c r="D38" s="80">
        <v>6</v>
      </c>
      <c r="E38" s="86">
        <v>20</v>
      </c>
      <c r="F38" s="86">
        <v>20</v>
      </c>
      <c r="G38" s="86">
        <v>30</v>
      </c>
      <c r="H38" s="86">
        <v>20</v>
      </c>
      <c r="I38" s="86">
        <v>10</v>
      </c>
      <c r="J38" s="85"/>
      <c r="K38" s="85"/>
      <c r="L38" s="85"/>
      <c r="M38" s="85"/>
      <c r="N38" s="85"/>
      <c r="O38" s="85"/>
      <c r="P38" s="85"/>
      <c r="R38" s="13">
        <f t="shared" si="5"/>
        <v>100</v>
      </c>
    </row>
    <row r="39" spans="1:18" x14ac:dyDescent="0.2">
      <c r="A39" s="83" t="str">
        <f t="shared" si="4"/>
        <v>5|10</v>
      </c>
      <c r="B39" s="84" t="s">
        <v>30</v>
      </c>
      <c r="C39" s="79" t="s">
        <v>51</v>
      </c>
      <c r="D39" s="80">
        <v>6</v>
      </c>
      <c r="E39" s="86"/>
      <c r="F39" s="86">
        <v>10</v>
      </c>
      <c r="G39" s="86">
        <v>30</v>
      </c>
      <c r="H39" s="86">
        <v>30</v>
      </c>
      <c r="I39" s="86">
        <v>30</v>
      </c>
      <c r="J39" s="85"/>
      <c r="K39" s="85"/>
      <c r="L39" s="85"/>
      <c r="M39" s="85"/>
      <c r="N39" s="85"/>
      <c r="O39" s="85"/>
      <c r="P39" s="85"/>
      <c r="R39" s="13">
        <f t="shared" si="5"/>
        <v>100</v>
      </c>
    </row>
    <row r="40" spans="1:18" x14ac:dyDescent="0.2">
      <c r="A40" s="83" t="str">
        <f t="shared" si="4"/>
        <v>5|11</v>
      </c>
      <c r="B40" s="84" t="s">
        <v>32</v>
      </c>
      <c r="C40" s="79" t="s">
        <v>31</v>
      </c>
      <c r="D40" s="80"/>
      <c r="E40" s="86">
        <v>10</v>
      </c>
      <c r="F40" s="86">
        <v>20</v>
      </c>
      <c r="G40" s="86">
        <v>20</v>
      </c>
      <c r="H40" s="86">
        <v>30</v>
      </c>
      <c r="I40" s="86">
        <v>20</v>
      </c>
      <c r="J40" s="85"/>
      <c r="K40" s="85"/>
      <c r="L40" s="85"/>
      <c r="M40" s="85"/>
      <c r="N40" s="85"/>
      <c r="O40" s="85"/>
      <c r="P40" s="85"/>
      <c r="R40" s="13">
        <f t="shared" si="5"/>
        <v>100</v>
      </c>
    </row>
    <row r="41" spans="1:18" x14ac:dyDescent="0.2">
      <c r="A41" s="83" t="str">
        <f t="shared" si="4"/>
        <v>5|12</v>
      </c>
      <c r="B41" s="84" t="s">
        <v>33</v>
      </c>
      <c r="C41" s="79" t="s">
        <v>34</v>
      </c>
      <c r="D41" s="80"/>
      <c r="E41" s="86">
        <v>20</v>
      </c>
      <c r="F41" s="86">
        <v>20</v>
      </c>
      <c r="G41" s="86">
        <v>20</v>
      </c>
      <c r="H41" s="86">
        <v>20</v>
      </c>
      <c r="I41" s="86">
        <v>20</v>
      </c>
      <c r="J41" s="85"/>
      <c r="K41" s="85"/>
      <c r="L41" s="85"/>
      <c r="M41" s="85"/>
      <c r="N41" s="85"/>
      <c r="O41" s="85"/>
      <c r="P41" s="85"/>
      <c r="R41" s="13">
        <f t="shared" si="5"/>
        <v>100</v>
      </c>
    </row>
    <row r="43" spans="1:18" ht="13.5" thickBot="1" x14ac:dyDescent="0.25">
      <c r="A43" s="87" t="s">
        <v>49</v>
      </c>
      <c r="B43" s="88">
        <v>6</v>
      </c>
      <c r="C43" s="89"/>
      <c r="D43" s="90"/>
      <c r="E43" s="76">
        <v>1</v>
      </c>
      <c r="F43" s="76">
        <v>2</v>
      </c>
      <c r="G43" s="76">
        <v>3</v>
      </c>
      <c r="H43" s="76">
        <v>4</v>
      </c>
      <c r="I43" s="76">
        <v>5</v>
      </c>
      <c r="J43" s="76">
        <v>6</v>
      </c>
      <c r="K43" s="76">
        <v>7</v>
      </c>
      <c r="L43" s="76">
        <v>8</v>
      </c>
      <c r="M43" s="76">
        <v>9</v>
      </c>
      <c r="N43" s="76">
        <v>10</v>
      </c>
      <c r="O43" s="76">
        <v>11</v>
      </c>
      <c r="P43" s="76">
        <v>12</v>
      </c>
    </row>
    <row r="44" spans="1:18" ht="13.5" thickTop="1" x14ac:dyDescent="0.2">
      <c r="A44" s="91" t="str">
        <f t="shared" ref="A44:A55" si="6">CONCATENATE($B$43,"|",B44)</f>
        <v>6|1</v>
      </c>
      <c r="B44" s="78">
        <v>1</v>
      </c>
      <c r="C44" s="79" t="s">
        <v>14</v>
      </c>
      <c r="D44" s="80">
        <v>1</v>
      </c>
      <c r="E44" s="81">
        <v>40</v>
      </c>
      <c r="F44" s="81">
        <v>30</v>
      </c>
      <c r="G44" s="81">
        <v>30</v>
      </c>
      <c r="H44" s="81"/>
      <c r="I44" s="81"/>
      <c r="J44" s="82"/>
      <c r="K44" s="82"/>
      <c r="L44" s="82"/>
      <c r="M44" s="82"/>
      <c r="N44" s="82"/>
      <c r="O44" s="82"/>
      <c r="P44" s="82"/>
      <c r="R44" s="13">
        <f t="shared" ref="R44:R55" si="7">SUM(E44:P44)</f>
        <v>100</v>
      </c>
    </row>
    <row r="45" spans="1:18" x14ac:dyDescent="0.2">
      <c r="A45" s="83" t="str">
        <f t="shared" si="6"/>
        <v>6|2</v>
      </c>
      <c r="B45" s="84" t="s">
        <v>15</v>
      </c>
      <c r="C45" s="79" t="s">
        <v>16</v>
      </c>
      <c r="D45" s="80">
        <v>2</v>
      </c>
      <c r="E45" s="81">
        <v>20</v>
      </c>
      <c r="F45" s="81">
        <v>30</v>
      </c>
      <c r="G45" s="81">
        <v>20</v>
      </c>
      <c r="H45" s="81">
        <v>10</v>
      </c>
      <c r="I45" s="81">
        <v>10</v>
      </c>
      <c r="J45" s="85">
        <v>10</v>
      </c>
      <c r="K45" s="85"/>
      <c r="L45" s="85"/>
      <c r="M45" s="85"/>
      <c r="N45" s="85"/>
      <c r="O45" s="85"/>
      <c r="P45" s="85"/>
      <c r="R45" s="13">
        <f t="shared" si="7"/>
        <v>100</v>
      </c>
    </row>
    <row r="46" spans="1:18" x14ac:dyDescent="0.2">
      <c r="A46" s="83" t="str">
        <f t="shared" si="6"/>
        <v>6|3</v>
      </c>
      <c r="B46" s="84" t="s">
        <v>17</v>
      </c>
      <c r="C46" s="79" t="s">
        <v>9</v>
      </c>
      <c r="D46" s="80">
        <v>3</v>
      </c>
      <c r="E46" s="86">
        <v>20</v>
      </c>
      <c r="F46" s="86">
        <v>40</v>
      </c>
      <c r="G46" s="86">
        <v>40</v>
      </c>
      <c r="H46" s="86"/>
      <c r="I46" s="86"/>
      <c r="J46" s="85"/>
      <c r="K46" s="85"/>
      <c r="L46" s="85"/>
      <c r="M46" s="85"/>
      <c r="N46" s="85"/>
      <c r="O46" s="85"/>
      <c r="P46" s="85"/>
      <c r="R46" s="13">
        <f t="shared" si="7"/>
        <v>100</v>
      </c>
    </row>
    <row r="47" spans="1:18" x14ac:dyDescent="0.2">
      <c r="A47" s="83" t="str">
        <f t="shared" si="6"/>
        <v>6|4</v>
      </c>
      <c r="B47" s="84" t="s">
        <v>18</v>
      </c>
      <c r="C47" s="79" t="s">
        <v>19</v>
      </c>
      <c r="D47" s="80"/>
      <c r="E47" s="86">
        <v>10</v>
      </c>
      <c r="F47" s="86">
        <v>20</v>
      </c>
      <c r="G47" s="86">
        <v>20</v>
      </c>
      <c r="H47" s="86">
        <v>20</v>
      </c>
      <c r="I47" s="86">
        <v>20</v>
      </c>
      <c r="J47" s="85">
        <v>10</v>
      </c>
      <c r="K47" s="85"/>
      <c r="L47" s="85"/>
      <c r="M47" s="85"/>
      <c r="N47" s="85"/>
      <c r="O47" s="85"/>
      <c r="P47" s="85"/>
      <c r="R47" s="13">
        <f t="shared" si="7"/>
        <v>100</v>
      </c>
    </row>
    <row r="48" spans="1:18" x14ac:dyDescent="0.2">
      <c r="A48" s="83" t="str">
        <f t="shared" si="6"/>
        <v>6|5</v>
      </c>
      <c r="B48" s="84" t="s">
        <v>20</v>
      </c>
      <c r="C48" s="79" t="s">
        <v>21</v>
      </c>
      <c r="D48" s="80">
        <v>4</v>
      </c>
      <c r="E48" s="86">
        <v>5</v>
      </c>
      <c r="F48" s="86">
        <v>10</v>
      </c>
      <c r="G48" s="86">
        <v>20</v>
      </c>
      <c r="H48" s="86">
        <v>30</v>
      </c>
      <c r="I48" s="86">
        <v>25</v>
      </c>
      <c r="J48" s="85">
        <v>10</v>
      </c>
      <c r="K48" s="85"/>
      <c r="L48" s="85"/>
      <c r="M48" s="85"/>
      <c r="N48" s="85"/>
      <c r="O48" s="85"/>
      <c r="P48" s="85"/>
      <c r="R48" s="13">
        <f t="shared" si="7"/>
        <v>100</v>
      </c>
    </row>
    <row r="49" spans="1:18" x14ac:dyDescent="0.2">
      <c r="A49" s="83" t="str">
        <f t="shared" si="6"/>
        <v>6|6</v>
      </c>
      <c r="B49" s="84" t="s">
        <v>22</v>
      </c>
      <c r="C49" s="79" t="s">
        <v>12</v>
      </c>
      <c r="D49" s="80">
        <v>5</v>
      </c>
      <c r="E49" s="86"/>
      <c r="F49" s="86"/>
      <c r="G49" s="86">
        <v>50</v>
      </c>
      <c r="H49" s="86">
        <v>50</v>
      </c>
      <c r="I49" s="86"/>
      <c r="J49" s="85"/>
      <c r="K49" s="85"/>
      <c r="L49" s="85"/>
      <c r="M49" s="85"/>
      <c r="N49" s="85"/>
      <c r="O49" s="85"/>
      <c r="P49" s="85"/>
      <c r="R49" s="13">
        <f t="shared" si="7"/>
        <v>100</v>
      </c>
    </row>
    <row r="50" spans="1:18" x14ac:dyDescent="0.2">
      <c r="A50" s="83" t="str">
        <f t="shared" si="6"/>
        <v>6|7</v>
      </c>
      <c r="B50" s="84" t="s">
        <v>23</v>
      </c>
      <c r="C50" s="79" t="s">
        <v>24</v>
      </c>
      <c r="D50" s="80">
        <v>3</v>
      </c>
      <c r="E50" s="86"/>
      <c r="F50" s="86"/>
      <c r="G50" s="86">
        <v>20</v>
      </c>
      <c r="H50" s="86">
        <v>30</v>
      </c>
      <c r="I50" s="86">
        <v>30</v>
      </c>
      <c r="J50" s="85">
        <v>20</v>
      </c>
      <c r="K50" s="85"/>
      <c r="L50" s="85"/>
      <c r="M50" s="85"/>
      <c r="N50" s="85"/>
      <c r="O50" s="85"/>
      <c r="P50" s="85"/>
      <c r="R50" s="13">
        <f t="shared" si="7"/>
        <v>100</v>
      </c>
    </row>
    <row r="51" spans="1:18" x14ac:dyDescent="0.2">
      <c r="A51" s="83" t="str">
        <f t="shared" si="6"/>
        <v>6|8</v>
      </c>
      <c r="B51" s="84" t="s">
        <v>25</v>
      </c>
      <c r="C51" s="79" t="s">
        <v>48</v>
      </c>
      <c r="D51" s="80">
        <v>5</v>
      </c>
      <c r="E51" s="86">
        <v>10</v>
      </c>
      <c r="F51" s="86">
        <v>10</v>
      </c>
      <c r="G51" s="86">
        <v>20</v>
      </c>
      <c r="H51" s="86">
        <v>20</v>
      </c>
      <c r="I51" s="86">
        <v>20</v>
      </c>
      <c r="J51" s="85">
        <v>20</v>
      </c>
      <c r="K51" s="85"/>
      <c r="L51" s="85"/>
      <c r="M51" s="85"/>
      <c r="N51" s="85"/>
      <c r="O51" s="85"/>
      <c r="P51" s="85"/>
      <c r="R51" s="13">
        <f t="shared" si="7"/>
        <v>100</v>
      </c>
    </row>
    <row r="52" spans="1:18" x14ac:dyDescent="0.2">
      <c r="A52" s="83" t="str">
        <f t="shared" si="6"/>
        <v>6|9</v>
      </c>
      <c r="B52" s="84" t="s">
        <v>27</v>
      </c>
      <c r="C52" s="79" t="s">
        <v>50</v>
      </c>
      <c r="D52" s="80">
        <v>6</v>
      </c>
      <c r="E52" s="86">
        <v>10</v>
      </c>
      <c r="F52" s="86">
        <v>20</v>
      </c>
      <c r="G52" s="86">
        <v>20</v>
      </c>
      <c r="H52" s="86">
        <v>20</v>
      </c>
      <c r="I52" s="86">
        <v>20</v>
      </c>
      <c r="J52" s="85">
        <v>10</v>
      </c>
      <c r="K52" s="85"/>
      <c r="L52" s="85"/>
      <c r="M52" s="85"/>
      <c r="N52" s="85"/>
      <c r="O52" s="85"/>
      <c r="P52" s="85"/>
      <c r="R52" s="13">
        <f t="shared" si="7"/>
        <v>100</v>
      </c>
    </row>
    <row r="53" spans="1:18" x14ac:dyDescent="0.2">
      <c r="A53" s="83" t="str">
        <f t="shared" si="6"/>
        <v>6|10</v>
      </c>
      <c r="B53" s="84" t="s">
        <v>30</v>
      </c>
      <c r="C53" s="79" t="s">
        <v>51</v>
      </c>
      <c r="D53" s="80">
        <v>6</v>
      </c>
      <c r="E53" s="86"/>
      <c r="F53" s="86"/>
      <c r="G53" s="86">
        <v>20</v>
      </c>
      <c r="H53" s="86">
        <v>30</v>
      </c>
      <c r="I53" s="86">
        <v>30</v>
      </c>
      <c r="J53" s="85">
        <v>20</v>
      </c>
      <c r="K53" s="85"/>
      <c r="L53" s="85"/>
      <c r="M53" s="85"/>
      <c r="N53" s="85"/>
      <c r="O53" s="85"/>
      <c r="P53" s="85"/>
      <c r="R53" s="13">
        <f t="shared" si="7"/>
        <v>100</v>
      </c>
    </row>
    <row r="54" spans="1:18" x14ac:dyDescent="0.2">
      <c r="A54" s="83" t="str">
        <f t="shared" si="6"/>
        <v>6|11</v>
      </c>
      <c r="B54" s="84" t="s">
        <v>32</v>
      </c>
      <c r="C54" s="79" t="s">
        <v>31</v>
      </c>
      <c r="D54" s="80"/>
      <c r="E54" s="86">
        <v>10</v>
      </c>
      <c r="F54" s="86">
        <v>10</v>
      </c>
      <c r="G54" s="86">
        <v>20</v>
      </c>
      <c r="H54" s="86">
        <v>20</v>
      </c>
      <c r="I54" s="86">
        <v>20</v>
      </c>
      <c r="J54" s="85">
        <v>20</v>
      </c>
      <c r="K54" s="85"/>
      <c r="L54" s="85"/>
      <c r="M54" s="85"/>
      <c r="N54" s="85"/>
      <c r="O54" s="85"/>
      <c r="P54" s="85"/>
      <c r="R54" s="13">
        <f t="shared" si="7"/>
        <v>100</v>
      </c>
    </row>
    <row r="55" spans="1:18" x14ac:dyDescent="0.2">
      <c r="A55" s="83" t="str">
        <f t="shared" si="6"/>
        <v>6|12</v>
      </c>
      <c r="B55" s="84" t="s">
        <v>33</v>
      </c>
      <c r="C55" s="79" t="s">
        <v>34</v>
      </c>
      <c r="D55" s="80"/>
      <c r="E55" s="86">
        <v>10</v>
      </c>
      <c r="F55" s="86">
        <v>20</v>
      </c>
      <c r="G55" s="86">
        <v>20</v>
      </c>
      <c r="H55" s="86">
        <v>20</v>
      </c>
      <c r="I55" s="86">
        <v>20</v>
      </c>
      <c r="J55" s="85">
        <v>10</v>
      </c>
      <c r="K55" s="85"/>
      <c r="L55" s="85"/>
      <c r="M55" s="85"/>
      <c r="N55" s="85"/>
      <c r="O55" s="85"/>
      <c r="P55" s="85"/>
      <c r="R55" s="13">
        <f t="shared" si="7"/>
        <v>100</v>
      </c>
    </row>
    <row r="57" spans="1:18" ht="13.5" thickBot="1" x14ac:dyDescent="0.25">
      <c r="A57" s="87" t="s">
        <v>49</v>
      </c>
      <c r="B57" s="88">
        <v>7</v>
      </c>
      <c r="C57" s="89"/>
      <c r="D57" s="90"/>
      <c r="E57" s="76">
        <v>1</v>
      </c>
      <c r="F57" s="76">
        <v>2</v>
      </c>
      <c r="G57" s="76">
        <v>3</v>
      </c>
      <c r="H57" s="76">
        <v>4</v>
      </c>
      <c r="I57" s="76">
        <v>5</v>
      </c>
      <c r="J57" s="76">
        <v>6</v>
      </c>
      <c r="K57" s="76">
        <v>7</v>
      </c>
      <c r="L57" s="76">
        <v>8</v>
      </c>
      <c r="M57" s="76">
        <v>9</v>
      </c>
      <c r="N57" s="76">
        <v>10</v>
      </c>
      <c r="O57" s="76">
        <v>11</v>
      </c>
      <c r="P57" s="76">
        <v>12</v>
      </c>
    </row>
    <row r="58" spans="1:18" ht="13.5" thickTop="1" x14ac:dyDescent="0.2">
      <c r="A58" s="91" t="str">
        <f t="shared" ref="A58:A69" si="8">CONCATENATE($B$57,"|",B58)</f>
        <v>7|1</v>
      </c>
      <c r="B58" s="78">
        <v>1</v>
      </c>
      <c r="C58" s="79" t="s">
        <v>14</v>
      </c>
      <c r="D58" s="80">
        <v>1</v>
      </c>
      <c r="E58" s="81">
        <v>30</v>
      </c>
      <c r="F58" s="81">
        <v>30</v>
      </c>
      <c r="G58" s="81">
        <v>30</v>
      </c>
      <c r="H58" s="81">
        <v>10</v>
      </c>
      <c r="I58" s="81"/>
      <c r="J58" s="82"/>
      <c r="K58" s="82"/>
      <c r="L58" s="82"/>
      <c r="M58" s="82"/>
      <c r="N58" s="82"/>
      <c r="O58" s="82"/>
      <c r="P58" s="82"/>
      <c r="R58" s="13">
        <f t="shared" ref="R58:R69" si="9">SUM(E58:P58)</f>
        <v>100</v>
      </c>
    </row>
    <row r="59" spans="1:18" x14ac:dyDescent="0.2">
      <c r="A59" s="83" t="str">
        <f t="shared" si="8"/>
        <v>7|2</v>
      </c>
      <c r="B59" s="84" t="s">
        <v>15</v>
      </c>
      <c r="C59" s="79" t="s">
        <v>16</v>
      </c>
      <c r="D59" s="80">
        <v>2</v>
      </c>
      <c r="E59" s="81">
        <v>20</v>
      </c>
      <c r="F59" s="81">
        <v>20</v>
      </c>
      <c r="G59" s="81">
        <v>20</v>
      </c>
      <c r="H59" s="81">
        <v>10</v>
      </c>
      <c r="I59" s="81">
        <v>10</v>
      </c>
      <c r="J59" s="85">
        <v>10</v>
      </c>
      <c r="K59" s="85">
        <v>10</v>
      </c>
      <c r="L59" s="85"/>
      <c r="M59" s="85"/>
      <c r="N59" s="85"/>
      <c r="O59" s="85"/>
      <c r="P59" s="85"/>
      <c r="R59" s="13">
        <f t="shared" si="9"/>
        <v>100</v>
      </c>
    </row>
    <row r="60" spans="1:18" x14ac:dyDescent="0.2">
      <c r="A60" s="83" t="str">
        <f t="shared" si="8"/>
        <v>7|3</v>
      </c>
      <c r="B60" s="84" t="s">
        <v>17</v>
      </c>
      <c r="C60" s="79" t="s">
        <v>9</v>
      </c>
      <c r="D60" s="80">
        <v>3</v>
      </c>
      <c r="E60" s="86">
        <v>20</v>
      </c>
      <c r="F60" s="86">
        <v>30</v>
      </c>
      <c r="G60" s="86">
        <v>30</v>
      </c>
      <c r="H60" s="86">
        <v>20</v>
      </c>
      <c r="I60" s="86"/>
      <c r="J60" s="85"/>
      <c r="K60" s="85"/>
      <c r="L60" s="85"/>
      <c r="M60" s="85"/>
      <c r="N60" s="85"/>
      <c r="O60" s="85"/>
      <c r="P60" s="85"/>
      <c r="R60" s="13">
        <f t="shared" si="9"/>
        <v>100</v>
      </c>
    </row>
    <row r="61" spans="1:18" x14ac:dyDescent="0.2">
      <c r="A61" s="83" t="str">
        <f t="shared" si="8"/>
        <v>7|4</v>
      </c>
      <c r="B61" s="84" t="s">
        <v>18</v>
      </c>
      <c r="C61" s="79" t="s">
        <v>19</v>
      </c>
      <c r="D61" s="80"/>
      <c r="E61" s="86">
        <v>10</v>
      </c>
      <c r="F61" s="86">
        <v>10</v>
      </c>
      <c r="G61" s="86">
        <v>20</v>
      </c>
      <c r="H61" s="86">
        <v>20</v>
      </c>
      <c r="I61" s="86">
        <v>20</v>
      </c>
      <c r="J61" s="85">
        <v>10</v>
      </c>
      <c r="K61" s="85">
        <v>10</v>
      </c>
      <c r="L61" s="85"/>
      <c r="M61" s="85"/>
      <c r="N61" s="85"/>
      <c r="O61" s="85"/>
      <c r="P61" s="85"/>
      <c r="R61" s="13">
        <f t="shared" si="9"/>
        <v>100</v>
      </c>
    </row>
    <row r="62" spans="1:18" x14ac:dyDescent="0.2">
      <c r="A62" s="83" t="str">
        <f t="shared" si="8"/>
        <v>7|5</v>
      </c>
      <c r="B62" s="84" t="s">
        <v>20</v>
      </c>
      <c r="C62" s="79" t="s">
        <v>21</v>
      </c>
      <c r="D62" s="80">
        <v>4</v>
      </c>
      <c r="E62" s="86">
        <v>5</v>
      </c>
      <c r="F62" s="86">
        <v>10</v>
      </c>
      <c r="G62" s="86">
        <v>20</v>
      </c>
      <c r="H62" s="86">
        <v>20</v>
      </c>
      <c r="I62" s="86">
        <v>20</v>
      </c>
      <c r="J62" s="85">
        <v>15</v>
      </c>
      <c r="K62" s="85">
        <v>10</v>
      </c>
      <c r="L62" s="85"/>
      <c r="M62" s="85"/>
      <c r="N62" s="85"/>
      <c r="O62" s="85"/>
      <c r="P62" s="85"/>
      <c r="R62" s="13">
        <f t="shared" si="9"/>
        <v>100</v>
      </c>
    </row>
    <row r="63" spans="1:18" x14ac:dyDescent="0.2">
      <c r="A63" s="83" t="str">
        <f t="shared" si="8"/>
        <v>7|6</v>
      </c>
      <c r="B63" s="84" t="s">
        <v>22</v>
      </c>
      <c r="C63" s="79" t="s">
        <v>12</v>
      </c>
      <c r="D63" s="80">
        <v>5</v>
      </c>
      <c r="E63" s="86"/>
      <c r="F63" s="86"/>
      <c r="G63" s="86">
        <v>30</v>
      </c>
      <c r="H63" s="86">
        <v>40</v>
      </c>
      <c r="I63" s="86">
        <v>30</v>
      </c>
      <c r="J63" s="85"/>
      <c r="K63" s="85"/>
      <c r="L63" s="85"/>
      <c r="M63" s="85"/>
      <c r="N63" s="85"/>
      <c r="O63" s="85"/>
      <c r="P63" s="85"/>
      <c r="R63" s="13">
        <f t="shared" si="9"/>
        <v>100</v>
      </c>
    </row>
    <row r="64" spans="1:18" x14ac:dyDescent="0.2">
      <c r="A64" s="83" t="str">
        <f t="shared" si="8"/>
        <v>7|7</v>
      </c>
      <c r="B64" s="84" t="s">
        <v>23</v>
      </c>
      <c r="C64" s="79" t="s">
        <v>24</v>
      </c>
      <c r="D64" s="80">
        <v>3</v>
      </c>
      <c r="E64" s="86"/>
      <c r="F64" s="86"/>
      <c r="G64" s="86">
        <v>20</v>
      </c>
      <c r="H64" s="86">
        <v>20</v>
      </c>
      <c r="I64" s="86">
        <v>20</v>
      </c>
      <c r="J64" s="85">
        <v>20</v>
      </c>
      <c r="K64" s="85">
        <v>20</v>
      </c>
      <c r="L64" s="85"/>
      <c r="M64" s="85"/>
      <c r="N64" s="85"/>
      <c r="O64" s="85"/>
      <c r="P64" s="85"/>
      <c r="R64" s="13">
        <f t="shared" si="9"/>
        <v>100</v>
      </c>
    </row>
    <row r="65" spans="1:18" x14ac:dyDescent="0.2">
      <c r="A65" s="83" t="str">
        <f t="shared" si="8"/>
        <v>7|8</v>
      </c>
      <c r="B65" s="84" t="s">
        <v>25</v>
      </c>
      <c r="C65" s="79" t="s">
        <v>48</v>
      </c>
      <c r="D65" s="80">
        <v>5</v>
      </c>
      <c r="E65" s="86">
        <v>10</v>
      </c>
      <c r="F65" s="86">
        <v>10</v>
      </c>
      <c r="G65" s="86">
        <v>10</v>
      </c>
      <c r="H65" s="86">
        <v>20</v>
      </c>
      <c r="I65" s="86">
        <v>20</v>
      </c>
      <c r="J65" s="85">
        <v>20</v>
      </c>
      <c r="K65" s="85">
        <v>10</v>
      </c>
      <c r="L65" s="85"/>
      <c r="M65" s="85"/>
      <c r="N65" s="85"/>
      <c r="O65" s="85"/>
      <c r="P65" s="85"/>
      <c r="R65" s="13">
        <f t="shared" si="9"/>
        <v>100</v>
      </c>
    </row>
    <row r="66" spans="1:18" x14ac:dyDescent="0.2">
      <c r="A66" s="83" t="str">
        <f t="shared" si="8"/>
        <v>7|9</v>
      </c>
      <c r="B66" s="84" t="s">
        <v>27</v>
      </c>
      <c r="C66" s="79" t="s">
        <v>50</v>
      </c>
      <c r="D66" s="80">
        <v>6</v>
      </c>
      <c r="E66" s="86">
        <v>10</v>
      </c>
      <c r="F66" s="86">
        <v>10</v>
      </c>
      <c r="G66" s="86">
        <v>20</v>
      </c>
      <c r="H66" s="86">
        <v>20</v>
      </c>
      <c r="I66" s="86">
        <v>20</v>
      </c>
      <c r="J66" s="85">
        <v>10</v>
      </c>
      <c r="K66" s="85">
        <v>10</v>
      </c>
      <c r="L66" s="85"/>
      <c r="M66" s="85"/>
      <c r="N66" s="85"/>
      <c r="O66" s="85"/>
      <c r="P66" s="85"/>
      <c r="R66" s="13">
        <f t="shared" si="9"/>
        <v>100</v>
      </c>
    </row>
    <row r="67" spans="1:18" x14ac:dyDescent="0.2">
      <c r="A67" s="83" t="str">
        <f t="shared" si="8"/>
        <v>7|10</v>
      </c>
      <c r="B67" s="84" t="s">
        <v>30</v>
      </c>
      <c r="C67" s="79" t="s">
        <v>51</v>
      </c>
      <c r="D67" s="80">
        <v>6</v>
      </c>
      <c r="E67" s="86"/>
      <c r="F67" s="86"/>
      <c r="G67" s="86">
        <v>20</v>
      </c>
      <c r="H67" s="86">
        <v>20</v>
      </c>
      <c r="I67" s="86">
        <v>20</v>
      </c>
      <c r="J67" s="85">
        <v>20</v>
      </c>
      <c r="K67" s="85">
        <v>20</v>
      </c>
      <c r="L67" s="85"/>
      <c r="M67" s="85"/>
      <c r="N67" s="85"/>
      <c r="O67" s="85"/>
      <c r="P67" s="85"/>
      <c r="R67" s="13">
        <f t="shared" si="9"/>
        <v>100</v>
      </c>
    </row>
    <row r="68" spans="1:18" x14ac:dyDescent="0.2">
      <c r="A68" s="83" t="str">
        <f t="shared" si="8"/>
        <v>7|11</v>
      </c>
      <c r="B68" s="84" t="s">
        <v>32</v>
      </c>
      <c r="C68" s="79" t="s">
        <v>31</v>
      </c>
      <c r="D68" s="80"/>
      <c r="E68" s="86">
        <v>5</v>
      </c>
      <c r="F68" s="86">
        <v>5</v>
      </c>
      <c r="G68" s="86">
        <v>20</v>
      </c>
      <c r="H68" s="86">
        <v>20</v>
      </c>
      <c r="I68" s="86">
        <v>20</v>
      </c>
      <c r="J68" s="85">
        <v>20</v>
      </c>
      <c r="K68" s="85">
        <v>10</v>
      </c>
      <c r="L68" s="85"/>
      <c r="M68" s="85"/>
      <c r="N68" s="85"/>
      <c r="O68" s="85"/>
      <c r="P68" s="85"/>
      <c r="R68" s="13">
        <f t="shared" si="9"/>
        <v>100</v>
      </c>
    </row>
    <row r="69" spans="1:18" x14ac:dyDescent="0.2">
      <c r="A69" s="83" t="str">
        <f t="shared" si="8"/>
        <v>7|12</v>
      </c>
      <c r="B69" s="84" t="s">
        <v>33</v>
      </c>
      <c r="C69" s="79" t="s">
        <v>34</v>
      </c>
      <c r="D69" s="80"/>
      <c r="E69" s="86">
        <v>10</v>
      </c>
      <c r="F69" s="86">
        <v>10</v>
      </c>
      <c r="G69" s="86">
        <v>20</v>
      </c>
      <c r="H69" s="86">
        <v>20</v>
      </c>
      <c r="I69" s="86">
        <v>20</v>
      </c>
      <c r="J69" s="85">
        <v>10</v>
      </c>
      <c r="K69" s="85">
        <v>10</v>
      </c>
      <c r="L69" s="85"/>
      <c r="M69" s="85"/>
      <c r="N69" s="85"/>
      <c r="O69" s="85"/>
      <c r="P69" s="85"/>
      <c r="R69" s="13">
        <f t="shared" si="9"/>
        <v>100</v>
      </c>
    </row>
    <row r="71" spans="1:18" ht="13.5" thickBot="1" x14ac:dyDescent="0.25">
      <c r="A71" s="87" t="s">
        <v>49</v>
      </c>
      <c r="B71" s="88">
        <v>8</v>
      </c>
      <c r="C71" s="89"/>
      <c r="D71" s="90"/>
      <c r="E71" s="76">
        <v>1</v>
      </c>
      <c r="F71" s="76">
        <v>2</v>
      </c>
      <c r="G71" s="76">
        <v>3</v>
      </c>
      <c r="H71" s="76">
        <v>4</v>
      </c>
      <c r="I71" s="76">
        <v>5</v>
      </c>
      <c r="J71" s="76">
        <v>6</v>
      </c>
      <c r="K71" s="76">
        <v>7</v>
      </c>
      <c r="L71" s="76">
        <v>8</v>
      </c>
      <c r="M71" s="76">
        <v>9</v>
      </c>
      <c r="N71" s="76">
        <v>10</v>
      </c>
      <c r="O71" s="76">
        <v>11</v>
      </c>
      <c r="P71" s="76">
        <v>12</v>
      </c>
    </row>
    <row r="72" spans="1:18" ht="13.5" thickTop="1" x14ac:dyDescent="0.2">
      <c r="A72" s="91" t="str">
        <f t="shared" ref="A72:A83" si="10">CONCATENATE($B$71,"|",B72)</f>
        <v>8|1</v>
      </c>
      <c r="B72" s="78">
        <v>1</v>
      </c>
      <c r="C72" s="79" t="s">
        <v>14</v>
      </c>
      <c r="D72" s="80">
        <v>1</v>
      </c>
      <c r="E72" s="81">
        <v>20</v>
      </c>
      <c r="F72" s="81">
        <v>30</v>
      </c>
      <c r="G72" s="81">
        <v>30</v>
      </c>
      <c r="H72" s="81">
        <v>20</v>
      </c>
      <c r="I72" s="81"/>
      <c r="J72" s="82"/>
      <c r="K72" s="82"/>
      <c r="L72" s="82"/>
      <c r="M72" s="82"/>
      <c r="N72" s="82"/>
      <c r="O72" s="82"/>
      <c r="P72" s="82"/>
      <c r="R72" s="13">
        <f t="shared" ref="R72:R83" si="11">SUM(E72:P72)</f>
        <v>100</v>
      </c>
    </row>
    <row r="73" spans="1:18" x14ac:dyDescent="0.2">
      <c r="A73" s="83" t="str">
        <f t="shared" si="10"/>
        <v>8|2</v>
      </c>
      <c r="B73" s="84" t="s">
        <v>15</v>
      </c>
      <c r="C73" s="79" t="s">
        <v>16</v>
      </c>
      <c r="D73" s="80">
        <v>2</v>
      </c>
      <c r="E73" s="81">
        <v>10</v>
      </c>
      <c r="F73" s="81">
        <v>20</v>
      </c>
      <c r="G73" s="81">
        <v>20</v>
      </c>
      <c r="H73" s="81">
        <v>10</v>
      </c>
      <c r="I73" s="81">
        <v>10</v>
      </c>
      <c r="J73" s="85">
        <v>10</v>
      </c>
      <c r="K73" s="85">
        <v>10</v>
      </c>
      <c r="L73" s="85">
        <v>10</v>
      </c>
      <c r="M73" s="85"/>
      <c r="N73" s="85"/>
      <c r="O73" s="85"/>
      <c r="P73" s="85"/>
      <c r="R73" s="13">
        <f t="shared" si="11"/>
        <v>100</v>
      </c>
    </row>
    <row r="74" spans="1:18" x14ac:dyDescent="0.2">
      <c r="A74" s="83" t="str">
        <f t="shared" si="10"/>
        <v>8|3</v>
      </c>
      <c r="B74" s="84" t="s">
        <v>17</v>
      </c>
      <c r="C74" s="79" t="s">
        <v>9</v>
      </c>
      <c r="D74" s="80">
        <v>3</v>
      </c>
      <c r="E74" s="86">
        <v>20</v>
      </c>
      <c r="F74" s="86">
        <v>20</v>
      </c>
      <c r="G74" s="86">
        <v>30</v>
      </c>
      <c r="H74" s="86">
        <v>20</v>
      </c>
      <c r="I74" s="86">
        <v>10</v>
      </c>
      <c r="J74" s="85"/>
      <c r="K74" s="85"/>
      <c r="L74" s="85"/>
      <c r="M74" s="85"/>
      <c r="N74" s="85"/>
      <c r="O74" s="85"/>
      <c r="P74" s="85"/>
      <c r="R74" s="13">
        <f t="shared" si="11"/>
        <v>100</v>
      </c>
    </row>
    <row r="75" spans="1:18" x14ac:dyDescent="0.2">
      <c r="A75" s="83" t="str">
        <f t="shared" si="10"/>
        <v>8|4</v>
      </c>
      <c r="B75" s="84" t="s">
        <v>18</v>
      </c>
      <c r="C75" s="79" t="s">
        <v>19</v>
      </c>
      <c r="D75" s="80">
        <v>4</v>
      </c>
      <c r="E75" s="86">
        <v>10</v>
      </c>
      <c r="F75" s="86">
        <v>10</v>
      </c>
      <c r="G75" s="86">
        <v>10</v>
      </c>
      <c r="H75" s="86">
        <v>20</v>
      </c>
      <c r="I75" s="86">
        <v>20</v>
      </c>
      <c r="J75" s="85">
        <v>10</v>
      </c>
      <c r="K75" s="85">
        <v>10</v>
      </c>
      <c r="L75" s="85">
        <v>10</v>
      </c>
      <c r="M75" s="85"/>
      <c r="N75" s="85"/>
      <c r="O75" s="85"/>
      <c r="P75" s="85"/>
      <c r="R75" s="13">
        <f t="shared" si="11"/>
        <v>100</v>
      </c>
    </row>
    <row r="76" spans="1:18" x14ac:dyDescent="0.2">
      <c r="A76" s="83" t="str">
        <f t="shared" si="10"/>
        <v>8|5</v>
      </c>
      <c r="B76" s="84" t="s">
        <v>20</v>
      </c>
      <c r="C76" s="79" t="s">
        <v>21</v>
      </c>
      <c r="D76" s="80">
        <v>5</v>
      </c>
      <c r="E76" s="86">
        <v>5</v>
      </c>
      <c r="F76" s="86">
        <v>10</v>
      </c>
      <c r="G76" s="86">
        <v>20</v>
      </c>
      <c r="H76" s="86">
        <v>20</v>
      </c>
      <c r="I76" s="86">
        <v>15</v>
      </c>
      <c r="J76" s="85">
        <v>10</v>
      </c>
      <c r="K76" s="85">
        <v>10</v>
      </c>
      <c r="L76" s="85">
        <v>10</v>
      </c>
      <c r="M76" s="85"/>
      <c r="N76" s="85"/>
      <c r="O76" s="85"/>
      <c r="P76" s="85"/>
      <c r="R76" s="13">
        <f t="shared" si="11"/>
        <v>100</v>
      </c>
    </row>
    <row r="77" spans="1:18" x14ac:dyDescent="0.2">
      <c r="A77" s="83" t="str">
        <f t="shared" si="10"/>
        <v>8|6</v>
      </c>
      <c r="B77" s="84" t="s">
        <v>22</v>
      </c>
      <c r="C77" s="79" t="s">
        <v>12</v>
      </c>
      <c r="D77" s="80"/>
      <c r="E77" s="86"/>
      <c r="F77" s="86"/>
      <c r="G77" s="86">
        <v>30</v>
      </c>
      <c r="H77" s="86">
        <v>30</v>
      </c>
      <c r="I77" s="86">
        <v>30</v>
      </c>
      <c r="J77" s="85">
        <v>10</v>
      </c>
      <c r="K77" s="85"/>
      <c r="L77" s="85"/>
      <c r="M77" s="85"/>
      <c r="N77" s="85"/>
      <c r="O77" s="85"/>
      <c r="P77" s="85"/>
      <c r="R77" s="13">
        <f t="shared" si="11"/>
        <v>100</v>
      </c>
    </row>
    <row r="78" spans="1:18" x14ac:dyDescent="0.2">
      <c r="A78" s="83" t="str">
        <f t="shared" si="10"/>
        <v>8|7</v>
      </c>
      <c r="B78" s="84" t="s">
        <v>23</v>
      </c>
      <c r="C78" s="79" t="s">
        <v>24</v>
      </c>
      <c r="D78" s="80">
        <v>3</v>
      </c>
      <c r="E78" s="86"/>
      <c r="F78" s="86"/>
      <c r="G78" s="86">
        <v>10</v>
      </c>
      <c r="H78" s="86">
        <v>20</v>
      </c>
      <c r="I78" s="86">
        <v>20</v>
      </c>
      <c r="J78" s="85">
        <v>20</v>
      </c>
      <c r="K78" s="85">
        <v>20</v>
      </c>
      <c r="L78" s="85">
        <v>10</v>
      </c>
      <c r="M78" s="85"/>
      <c r="N78" s="85"/>
      <c r="O78" s="85"/>
      <c r="P78" s="85"/>
      <c r="R78" s="13">
        <f t="shared" si="11"/>
        <v>100</v>
      </c>
    </row>
    <row r="79" spans="1:18" x14ac:dyDescent="0.2">
      <c r="A79" s="83" t="str">
        <f t="shared" si="10"/>
        <v>8|8</v>
      </c>
      <c r="B79" s="84" t="s">
        <v>25</v>
      </c>
      <c r="C79" s="79" t="s">
        <v>48</v>
      </c>
      <c r="D79" s="80">
        <v>5</v>
      </c>
      <c r="E79" s="86">
        <v>10</v>
      </c>
      <c r="F79" s="86">
        <v>10</v>
      </c>
      <c r="G79" s="86">
        <v>10</v>
      </c>
      <c r="H79" s="86">
        <v>10</v>
      </c>
      <c r="I79" s="86">
        <v>20</v>
      </c>
      <c r="J79" s="85">
        <v>20</v>
      </c>
      <c r="K79" s="85">
        <v>10</v>
      </c>
      <c r="L79" s="85">
        <v>10</v>
      </c>
      <c r="M79" s="85"/>
      <c r="N79" s="85"/>
      <c r="O79" s="85"/>
      <c r="P79" s="85"/>
      <c r="R79" s="13">
        <f t="shared" si="11"/>
        <v>100</v>
      </c>
    </row>
    <row r="80" spans="1:18" x14ac:dyDescent="0.2">
      <c r="A80" s="83" t="str">
        <f t="shared" si="10"/>
        <v>8|9</v>
      </c>
      <c r="B80" s="84" t="s">
        <v>27</v>
      </c>
      <c r="C80" s="79" t="s">
        <v>50</v>
      </c>
      <c r="D80" s="80">
        <v>6</v>
      </c>
      <c r="E80" s="86">
        <v>10</v>
      </c>
      <c r="F80" s="86">
        <v>10</v>
      </c>
      <c r="G80" s="86">
        <v>10</v>
      </c>
      <c r="H80" s="86">
        <v>20</v>
      </c>
      <c r="I80" s="86">
        <v>20</v>
      </c>
      <c r="J80" s="85">
        <v>10</v>
      </c>
      <c r="K80" s="85">
        <v>10</v>
      </c>
      <c r="L80" s="85">
        <v>10</v>
      </c>
      <c r="M80" s="85"/>
      <c r="N80" s="85"/>
      <c r="O80" s="85"/>
      <c r="P80" s="85"/>
      <c r="R80" s="13">
        <f t="shared" si="11"/>
        <v>100</v>
      </c>
    </row>
    <row r="81" spans="1:18" x14ac:dyDescent="0.2">
      <c r="A81" s="83" t="str">
        <f t="shared" si="10"/>
        <v>8|10</v>
      </c>
      <c r="B81" s="84" t="s">
        <v>30</v>
      </c>
      <c r="C81" s="79" t="s">
        <v>51</v>
      </c>
      <c r="D81" s="80">
        <v>6</v>
      </c>
      <c r="E81" s="86"/>
      <c r="F81" s="86"/>
      <c r="G81" s="86">
        <v>10</v>
      </c>
      <c r="H81" s="86">
        <v>20</v>
      </c>
      <c r="I81" s="86">
        <v>20</v>
      </c>
      <c r="J81" s="85">
        <v>20</v>
      </c>
      <c r="K81" s="85">
        <v>20</v>
      </c>
      <c r="L81" s="85">
        <v>10</v>
      </c>
      <c r="M81" s="85"/>
      <c r="N81" s="85"/>
      <c r="O81" s="85"/>
      <c r="P81" s="85"/>
      <c r="R81" s="13">
        <f t="shared" si="11"/>
        <v>100</v>
      </c>
    </row>
    <row r="82" spans="1:18" x14ac:dyDescent="0.2">
      <c r="A82" s="83" t="str">
        <f t="shared" si="10"/>
        <v>8|11</v>
      </c>
      <c r="B82" s="84" t="s">
        <v>32</v>
      </c>
      <c r="C82" s="79" t="s">
        <v>31</v>
      </c>
      <c r="D82" s="80"/>
      <c r="E82" s="86">
        <v>5</v>
      </c>
      <c r="F82" s="86">
        <v>5</v>
      </c>
      <c r="G82" s="86">
        <v>10</v>
      </c>
      <c r="H82" s="86">
        <v>20</v>
      </c>
      <c r="I82" s="86">
        <v>20</v>
      </c>
      <c r="J82" s="85">
        <v>20</v>
      </c>
      <c r="K82" s="85">
        <v>10</v>
      </c>
      <c r="L82" s="85">
        <v>10</v>
      </c>
      <c r="M82" s="85"/>
      <c r="N82" s="85"/>
      <c r="O82" s="85"/>
      <c r="P82" s="85"/>
      <c r="R82" s="13">
        <f t="shared" si="11"/>
        <v>100</v>
      </c>
    </row>
    <row r="83" spans="1:18" x14ac:dyDescent="0.2">
      <c r="A83" s="83" t="str">
        <f t="shared" si="10"/>
        <v>8|12</v>
      </c>
      <c r="B83" s="84" t="s">
        <v>33</v>
      </c>
      <c r="C83" s="79" t="s">
        <v>34</v>
      </c>
      <c r="D83" s="80"/>
      <c r="E83" s="86">
        <v>10</v>
      </c>
      <c r="F83" s="86">
        <v>10</v>
      </c>
      <c r="G83" s="86">
        <v>10</v>
      </c>
      <c r="H83" s="86">
        <v>20</v>
      </c>
      <c r="I83" s="86">
        <v>20</v>
      </c>
      <c r="J83" s="85">
        <v>10</v>
      </c>
      <c r="K83" s="85">
        <v>10</v>
      </c>
      <c r="L83" s="85">
        <v>10</v>
      </c>
      <c r="M83" s="85"/>
      <c r="N83" s="85"/>
      <c r="O83" s="85"/>
      <c r="P83" s="85"/>
      <c r="R83" s="13">
        <f t="shared" si="11"/>
        <v>100</v>
      </c>
    </row>
    <row r="85" spans="1:18" ht="13.5" thickBot="1" x14ac:dyDescent="0.25">
      <c r="A85" s="87" t="s">
        <v>49</v>
      </c>
      <c r="B85" s="88">
        <v>9</v>
      </c>
      <c r="C85" s="89"/>
      <c r="D85" s="90"/>
      <c r="E85" s="76">
        <v>1</v>
      </c>
      <c r="F85" s="76">
        <v>2</v>
      </c>
      <c r="G85" s="76">
        <v>3</v>
      </c>
      <c r="H85" s="76">
        <v>4</v>
      </c>
      <c r="I85" s="76">
        <v>5</v>
      </c>
      <c r="J85" s="76">
        <v>6</v>
      </c>
      <c r="K85" s="76">
        <v>7</v>
      </c>
      <c r="L85" s="76">
        <v>8</v>
      </c>
      <c r="M85" s="76">
        <v>9</v>
      </c>
      <c r="N85" s="76">
        <v>10</v>
      </c>
      <c r="O85" s="76">
        <v>11</v>
      </c>
      <c r="P85" s="76">
        <v>12</v>
      </c>
    </row>
    <row r="86" spans="1:18" ht="13.5" thickTop="1" x14ac:dyDescent="0.2">
      <c r="A86" s="91" t="str">
        <f t="shared" ref="A86:A97" si="12">CONCATENATE($B$85,"|",B86)</f>
        <v>9|1</v>
      </c>
      <c r="B86" s="78">
        <v>1</v>
      </c>
      <c r="C86" s="79" t="s">
        <v>14</v>
      </c>
      <c r="D86" s="80">
        <v>1</v>
      </c>
      <c r="E86" s="81">
        <v>20</v>
      </c>
      <c r="F86" s="81">
        <v>30</v>
      </c>
      <c r="G86" s="81">
        <v>20</v>
      </c>
      <c r="H86" s="81">
        <v>20</v>
      </c>
      <c r="I86" s="81">
        <v>10</v>
      </c>
      <c r="J86" s="82"/>
      <c r="K86" s="82"/>
      <c r="L86" s="82"/>
      <c r="M86" s="82"/>
      <c r="N86" s="82"/>
      <c r="O86" s="82"/>
      <c r="P86" s="82"/>
      <c r="R86" s="13">
        <f t="shared" ref="R86:R97" si="13">SUM(E86:P86)</f>
        <v>100</v>
      </c>
    </row>
    <row r="87" spans="1:18" x14ac:dyDescent="0.2">
      <c r="A87" s="83" t="str">
        <f t="shared" si="12"/>
        <v>9|2</v>
      </c>
      <c r="B87" s="84" t="s">
        <v>15</v>
      </c>
      <c r="C87" s="79" t="s">
        <v>16</v>
      </c>
      <c r="D87" s="80">
        <v>2</v>
      </c>
      <c r="E87" s="81">
        <v>10</v>
      </c>
      <c r="F87" s="81">
        <v>20</v>
      </c>
      <c r="G87" s="81">
        <v>20</v>
      </c>
      <c r="H87" s="81">
        <v>10</v>
      </c>
      <c r="I87" s="81">
        <v>10</v>
      </c>
      <c r="J87" s="85">
        <v>10</v>
      </c>
      <c r="K87" s="85">
        <v>10</v>
      </c>
      <c r="L87" s="85">
        <v>10</v>
      </c>
      <c r="M87" s="85"/>
      <c r="N87" s="85"/>
      <c r="O87" s="85"/>
      <c r="P87" s="85"/>
      <c r="R87" s="13">
        <f t="shared" si="13"/>
        <v>100</v>
      </c>
    </row>
    <row r="88" spans="1:18" x14ac:dyDescent="0.2">
      <c r="A88" s="83" t="str">
        <f t="shared" si="12"/>
        <v>9|3</v>
      </c>
      <c r="B88" s="84" t="s">
        <v>17</v>
      </c>
      <c r="C88" s="79" t="s">
        <v>9</v>
      </c>
      <c r="D88" s="80">
        <v>3</v>
      </c>
      <c r="E88" s="86">
        <v>20</v>
      </c>
      <c r="F88" s="86">
        <v>20</v>
      </c>
      <c r="G88" s="86">
        <v>30</v>
      </c>
      <c r="H88" s="86">
        <v>20</v>
      </c>
      <c r="I88" s="86">
        <v>10</v>
      </c>
      <c r="J88" s="85"/>
      <c r="K88" s="85"/>
      <c r="L88" s="85"/>
      <c r="M88" s="85"/>
      <c r="N88" s="85"/>
      <c r="O88" s="85"/>
      <c r="P88" s="85"/>
      <c r="R88" s="13">
        <f t="shared" si="13"/>
        <v>100</v>
      </c>
    </row>
    <row r="89" spans="1:18" x14ac:dyDescent="0.2">
      <c r="A89" s="83" t="str">
        <f t="shared" si="12"/>
        <v>9|4</v>
      </c>
      <c r="B89" s="84" t="s">
        <v>18</v>
      </c>
      <c r="C89" s="79" t="s">
        <v>19</v>
      </c>
      <c r="D89" s="80">
        <v>4</v>
      </c>
      <c r="E89" s="86">
        <v>10</v>
      </c>
      <c r="F89" s="86">
        <v>10</v>
      </c>
      <c r="G89" s="86">
        <v>10</v>
      </c>
      <c r="H89" s="86">
        <v>10</v>
      </c>
      <c r="I89" s="86">
        <v>20</v>
      </c>
      <c r="J89" s="85">
        <v>10</v>
      </c>
      <c r="K89" s="85">
        <v>10</v>
      </c>
      <c r="L89" s="85">
        <v>10</v>
      </c>
      <c r="M89" s="85">
        <v>10</v>
      </c>
      <c r="N89" s="85"/>
      <c r="O89" s="85"/>
      <c r="P89" s="85"/>
      <c r="R89" s="13">
        <f t="shared" si="13"/>
        <v>100</v>
      </c>
    </row>
    <row r="90" spans="1:18" x14ac:dyDescent="0.2">
      <c r="A90" s="83" t="str">
        <f t="shared" si="12"/>
        <v>9|5</v>
      </c>
      <c r="B90" s="84" t="s">
        <v>20</v>
      </c>
      <c r="C90" s="79" t="s">
        <v>21</v>
      </c>
      <c r="D90" s="80">
        <v>5</v>
      </c>
      <c r="E90" s="86">
        <v>5</v>
      </c>
      <c r="F90" s="86">
        <v>10</v>
      </c>
      <c r="G90" s="86">
        <v>10</v>
      </c>
      <c r="H90" s="86">
        <v>20</v>
      </c>
      <c r="I90" s="86">
        <v>15</v>
      </c>
      <c r="J90" s="85">
        <v>10</v>
      </c>
      <c r="K90" s="85">
        <v>10</v>
      </c>
      <c r="L90" s="85">
        <v>10</v>
      </c>
      <c r="M90" s="85">
        <v>10</v>
      </c>
      <c r="N90" s="85"/>
      <c r="O90" s="85"/>
      <c r="P90" s="85"/>
      <c r="R90" s="13">
        <f t="shared" si="13"/>
        <v>100</v>
      </c>
    </row>
    <row r="91" spans="1:18" x14ac:dyDescent="0.2">
      <c r="A91" s="83" t="str">
        <f t="shared" si="12"/>
        <v>9|6</v>
      </c>
      <c r="B91" s="84" t="s">
        <v>22</v>
      </c>
      <c r="C91" s="79" t="s">
        <v>12</v>
      </c>
      <c r="D91" s="80"/>
      <c r="E91" s="86"/>
      <c r="F91" s="86"/>
      <c r="G91" s="86">
        <v>20</v>
      </c>
      <c r="H91" s="86">
        <v>20</v>
      </c>
      <c r="I91" s="86">
        <v>20</v>
      </c>
      <c r="J91" s="85">
        <v>20</v>
      </c>
      <c r="K91" s="85">
        <v>20</v>
      </c>
      <c r="L91" s="85"/>
      <c r="M91" s="85"/>
      <c r="N91" s="85"/>
      <c r="O91" s="85"/>
      <c r="P91" s="85"/>
      <c r="R91" s="13">
        <f t="shared" si="13"/>
        <v>100</v>
      </c>
    </row>
    <row r="92" spans="1:18" x14ac:dyDescent="0.2">
      <c r="A92" s="83" t="str">
        <f t="shared" si="12"/>
        <v>9|7</v>
      </c>
      <c r="B92" s="84" t="s">
        <v>23</v>
      </c>
      <c r="C92" s="79" t="s">
        <v>24</v>
      </c>
      <c r="D92" s="80">
        <v>3</v>
      </c>
      <c r="E92" s="86"/>
      <c r="F92" s="86"/>
      <c r="G92" s="86">
        <v>10</v>
      </c>
      <c r="H92" s="86">
        <v>10</v>
      </c>
      <c r="I92" s="86">
        <v>20</v>
      </c>
      <c r="J92" s="85">
        <v>20</v>
      </c>
      <c r="K92" s="85">
        <v>20</v>
      </c>
      <c r="L92" s="85">
        <v>10</v>
      </c>
      <c r="M92" s="85">
        <v>10</v>
      </c>
      <c r="N92" s="85"/>
      <c r="O92" s="85"/>
      <c r="P92" s="85"/>
      <c r="R92" s="13">
        <f t="shared" si="13"/>
        <v>100</v>
      </c>
    </row>
    <row r="93" spans="1:18" x14ac:dyDescent="0.2">
      <c r="A93" s="83" t="str">
        <f t="shared" si="12"/>
        <v>9|8</v>
      </c>
      <c r="B93" s="84" t="s">
        <v>25</v>
      </c>
      <c r="C93" s="79" t="s">
        <v>48</v>
      </c>
      <c r="D93" s="80">
        <v>5</v>
      </c>
      <c r="E93" s="86">
        <v>10</v>
      </c>
      <c r="F93" s="86">
        <v>10</v>
      </c>
      <c r="G93" s="86">
        <v>10</v>
      </c>
      <c r="H93" s="86">
        <v>10</v>
      </c>
      <c r="I93" s="86">
        <v>10</v>
      </c>
      <c r="J93" s="85">
        <v>20</v>
      </c>
      <c r="K93" s="85">
        <v>10</v>
      </c>
      <c r="L93" s="85">
        <v>10</v>
      </c>
      <c r="M93" s="85">
        <v>10</v>
      </c>
      <c r="N93" s="85"/>
      <c r="O93" s="85"/>
      <c r="P93" s="85"/>
      <c r="R93" s="13">
        <f t="shared" si="13"/>
        <v>100</v>
      </c>
    </row>
    <row r="94" spans="1:18" x14ac:dyDescent="0.2">
      <c r="A94" s="83" t="str">
        <f t="shared" si="12"/>
        <v>9|9</v>
      </c>
      <c r="B94" s="84" t="s">
        <v>27</v>
      </c>
      <c r="C94" s="79" t="s">
        <v>50</v>
      </c>
      <c r="D94" s="80">
        <v>6</v>
      </c>
      <c r="E94" s="86">
        <v>10</v>
      </c>
      <c r="F94" s="86">
        <v>10</v>
      </c>
      <c r="G94" s="86">
        <v>10</v>
      </c>
      <c r="H94" s="86">
        <v>10</v>
      </c>
      <c r="I94" s="86">
        <v>20</v>
      </c>
      <c r="J94" s="85">
        <v>10</v>
      </c>
      <c r="K94" s="85">
        <v>10</v>
      </c>
      <c r="L94" s="85">
        <v>10</v>
      </c>
      <c r="M94" s="85">
        <v>10</v>
      </c>
      <c r="N94" s="85"/>
      <c r="O94" s="85"/>
      <c r="P94" s="85"/>
      <c r="R94" s="13">
        <f t="shared" si="13"/>
        <v>100</v>
      </c>
    </row>
    <row r="95" spans="1:18" x14ac:dyDescent="0.2">
      <c r="A95" s="83" t="str">
        <f t="shared" si="12"/>
        <v>9|10</v>
      </c>
      <c r="B95" s="84" t="s">
        <v>30</v>
      </c>
      <c r="C95" s="79" t="s">
        <v>51</v>
      </c>
      <c r="D95" s="80">
        <v>6</v>
      </c>
      <c r="E95" s="86"/>
      <c r="F95" s="86"/>
      <c r="G95" s="86">
        <v>10</v>
      </c>
      <c r="H95" s="86">
        <v>10</v>
      </c>
      <c r="I95" s="86">
        <v>20</v>
      </c>
      <c r="J95" s="85">
        <v>20</v>
      </c>
      <c r="K95" s="85">
        <v>20</v>
      </c>
      <c r="L95" s="85">
        <v>10</v>
      </c>
      <c r="M95" s="85">
        <v>10</v>
      </c>
      <c r="N95" s="85"/>
      <c r="O95" s="85"/>
      <c r="P95" s="85"/>
      <c r="R95" s="13">
        <f t="shared" si="13"/>
        <v>100</v>
      </c>
    </row>
    <row r="96" spans="1:18" x14ac:dyDescent="0.2">
      <c r="A96" s="83" t="str">
        <f t="shared" si="12"/>
        <v>9|11</v>
      </c>
      <c r="B96" s="84" t="s">
        <v>32</v>
      </c>
      <c r="C96" s="79" t="s">
        <v>31</v>
      </c>
      <c r="D96" s="80"/>
      <c r="E96" s="86"/>
      <c r="F96" s="86">
        <v>5</v>
      </c>
      <c r="G96" s="86">
        <v>5</v>
      </c>
      <c r="H96" s="86">
        <v>20</v>
      </c>
      <c r="I96" s="86">
        <v>20</v>
      </c>
      <c r="J96" s="85">
        <v>20</v>
      </c>
      <c r="K96" s="85">
        <v>10</v>
      </c>
      <c r="L96" s="85">
        <v>10</v>
      </c>
      <c r="M96" s="85">
        <v>10</v>
      </c>
      <c r="N96" s="85"/>
      <c r="O96" s="85"/>
      <c r="P96" s="85"/>
      <c r="R96" s="13">
        <f t="shared" si="13"/>
        <v>100</v>
      </c>
    </row>
    <row r="97" spans="1:18" x14ac:dyDescent="0.2">
      <c r="A97" s="83" t="str">
        <f t="shared" si="12"/>
        <v>9|12</v>
      </c>
      <c r="B97" s="84" t="s">
        <v>33</v>
      </c>
      <c r="C97" s="79" t="s">
        <v>34</v>
      </c>
      <c r="D97" s="80"/>
      <c r="E97" s="86">
        <v>10</v>
      </c>
      <c r="F97" s="86">
        <v>10</v>
      </c>
      <c r="G97" s="86">
        <v>10</v>
      </c>
      <c r="H97" s="86">
        <v>10</v>
      </c>
      <c r="I97" s="86">
        <v>20</v>
      </c>
      <c r="J97" s="85">
        <v>10</v>
      </c>
      <c r="K97" s="85">
        <v>10</v>
      </c>
      <c r="L97" s="85">
        <v>10</v>
      </c>
      <c r="M97" s="85">
        <v>10</v>
      </c>
      <c r="N97" s="85"/>
      <c r="O97" s="85"/>
      <c r="P97" s="85"/>
      <c r="R97" s="13">
        <f t="shared" si="13"/>
        <v>100</v>
      </c>
    </row>
    <row r="99" spans="1:18" ht="13.5" thickBot="1" x14ac:dyDescent="0.25">
      <c r="A99" s="87" t="s">
        <v>49</v>
      </c>
      <c r="B99" s="88">
        <v>10</v>
      </c>
      <c r="C99" s="89"/>
      <c r="D99" s="90"/>
      <c r="E99" s="76">
        <v>1</v>
      </c>
      <c r="F99" s="76">
        <v>2</v>
      </c>
      <c r="G99" s="76">
        <v>3</v>
      </c>
      <c r="H99" s="76">
        <v>4</v>
      </c>
      <c r="I99" s="76">
        <v>5</v>
      </c>
      <c r="J99" s="76">
        <v>6</v>
      </c>
      <c r="K99" s="76">
        <v>7</v>
      </c>
      <c r="L99" s="76">
        <v>8</v>
      </c>
      <c r="M99" s="76">
        <v>9</v>
      </c>
      <c r="N99" s="76">
        <v>10</v>
      </c>
      <c r="O99" s="76">
        <v>11</v>
      </c>
      <c r="P99" s="76">
        <v>12</v>
      </c>
    </row>
    <row r="100" spans="1:18" ht="13.5" thickTop="1" x14ac:dyDescent="0.2">
      <c r="A100" s="91" t="str">
        <f t="shared" ref="A100:A111" si="14">CONCATENATE($B$99,"|",B100)</f>
        <v>10|1</v>
      </c>
      <c r="B100" s="78">
        <v>1</v>
      </c>
      <c r="C100" s="79" t="s">
        <v>14</v>
      </c>
      <c r="D100" s="80">
        <v>1</v>
      </c>
      <c r="E100" s="81">
        <v>20</v>
      </c>
      <c r="F100" s="81">
        <v>30</v>
      </c>
      <c r="G100" s="81">
        <v>20</v>
      </c>
      <c r="H100" s="81">
        <v>20</v>
      </c>
      <c r="I100" s="81">
        <v>10</v>
      </c>
      <c r="J100" s="82"/>
      <c r="K100" s="82"/>
      <c r="L100" s="82"/>
      <c r="M100" s="82"/>
      <c r="N100" s="82"/>
      <c r="O100" s="82"/>
      <c r="P100" s="82"/>
      <c r="R100" s="13">
        <f t="shared" ref="R100:R111" si="15">SUM(E100:P100)</f>
        <v>100</v>
      </c>
    </row>
    <row r="101" spans="1:18" x14ac:dyDescent="0.2">
      <c r="A101" s="83" t="str">
        <f t="shared" si="14"/>
        <v>10|2</v>
      </c>
      <c r="B101" s="84" t="s">
        <v>15</v>
      </c>
      <c r="C101" s="79" t="s">
        <v>16</v>
      </c>
      <c r="D101" s="80">
        <v>2</v>
      </c>
      <c r="E101" s="81">
        <v>10</v>
      </c>
      <c r="F101" s="81">
        <v>10</v>
      </c>
      <c r="G101" s="81">
        <v>20</v>
      </c>
      <c r="H101" s="81">
        <v>10</v>
      </c>
      <c r="I101" s="81">
        <v>10</v>
      </c>
      <c r="J101" s="85">
        <v>10</v>
      </c>
      <c r="K101" s="85">
        <v>10</v>
      </c>
      <c r="L101" s="85">
        <v>10</v>
      </c>
      <c r="M101" s="85">
        <v>10</v>
      </c>
      <c r="N101" s="85"/>
      <c r="O101" s="85"/>
      <c r="P101" s="85"/>
      <c r="R101" s="13">
        <f t="shared" si="15"/>
        <v>100</v>
      </c>
    </row>
    <row r="102" spans="1:18" x14ac:dyDescent="0.2">
      <c r="A102" s="83" t="str">
        <f t="shared" si="14"/>
        <v>10|3</v>
      </c>
      <c r="B102" s="84" t="s">
        <v>17</v>
      </c>
      <c r="C102" s="79" t="s">
        <v>9</v>
      </c>
      <c r="D102" s="80">
        <v>3</v>
      </c>
      <c r="E102" s="86">
        <v>20</v>
      </c>
      <c r="F102" s="86">
        <v>20</v>
      </c>
      <c r="G102" s="86">
        <v>20</v>
      </c>
      <c r="H102" s="86">
        <v>20</v>
      </c>
      <c r="I102" s="86">
        <v>20</v>
      </c>
      <c r="J102" s="85"/>
      <c r="K102" s="85"/>
      <c r="L102" s="85"/>
      <c r="M102" s="85"/>
      <c r="N102" s="85"/>
      <c r="O102" s="85"/>
      <c r="P102" s="85"/>
      <c r="R102" s="13">
        <f t="shared" si="15"/>
        <v>100</v>
      </c>
    </row>
    <row r="103" spans="1:18" x14ac:dyDescent="0.2">
      <c r="A103" s="83" t="str">
        <f t="shared" si="14"/>
        <v>10|4</v>
      </c>
      <c r="B103" s="84" t="s">
        <v>18</v>
      </c>
      <c r="C103" s="79" t="s">
        <v>19</v>
      </c>
      <c r="D103" s="80">
        <v>4</v>
      </c>
      <c r="E103" s="86">
        <v>5</v>
      </c>
      <c r="F103" s="86">
        <v>10</v>
      </c>
      <c r="G103" s="86">
        <v>15</v>
      </c>
      <c r="H103" s="86">
        <v>10</v>
      </c>
      <c r="I103" s="86">
        <v>10</v>
      </c>
      <c r="J103" s="85">
        <v>10</v>
      </c>
      <c r="K103" s="85">
        <v>10</v>
      </c>
      <c r="L103" s="85">
        <v>10</v>
      </c>
      <c r="M103" s="85">
        <v>10</v>
      </c>
      <c r="N103" s="85">
        <v>10</v>
      </c>
      <c r="O103" s="85"/>
      <c r="P103" s="85"/>
      <c r="R103" s="13">
        <f t="shared" si="15"/>
        <v>100</v>
      </c>
    </row>
    <row r="104" spans="1:18" x14ac:dyDescent="0.2">
      <c r="A104" s="83" t="str">
        <f t="shared" si="14"/>
        <v>10|5</v>
      </c>
      <c r="B104" s="84" t="s">
        <v>20</v>
      </c>
      <c r="C104" s="79" t="s">
        <v>21</v>
      </c>
      <c r="D104" s="80"/>
      <c r="E104" s="86">
        <v>5</v>
      </c>
      <c r="F104" s="86">
        <v>10</v>
      </c>
      <c r="G104" s="86">
        <v>15</v>
      </c>
      <c r="H104" s="86">
        <v>10</v>
      </c>
      <c r="I104" s="86">
        <v>10</v>
      </c>
      <c r="J104" s="85">
        <v>10</v>
      </c>
      <c r="K104" s="85">
        <v>10</v>
      </c>
      <c r="L104" s="85">
        <v>10</v>
      </c>
      <c r="M104" s="85">
        <v>10</v>
      </c>
      <c r="N104" s="85">
        <v>10</v>
      </c>
      <c r="O104" s="85"/>
      <c r="P104" s="85"/>
      <c r="R104" s="13">
        <f t="shared" si="15"/>
        <v>100</v>
      </c>
    </row>
    <row r="105" spans="1:18" x14ac:dyDescent="0.2">
      <c r="A105" s="83" t="str">
        <f t="shared" si="14"/>
        <v>10|6</v>
      </c>
      <c r="B105" s="84" t="s">
        <v>22</v>
      </c>
      <c r="C105" s="79" t="s">
        <v>12</v>
      </c>
      <c r="D105" s="80">
        <v>5</v>
      </c>
      <c r="E105" s="86"/>
      <c r="F105" s="86"/>
      <c r="G105" s="86">
        <v>20</v>
      </c>
      <c r="H105" s="86">
        <v>20</v>
      </c>
      <c r="I105" s="86">
        <v>20</v>
      </c>
      <c r="J105" s="85">
        <v>20</v>
      </c>
      <c r="K105" s="85">
        <v>20</v>
      </c>
      <c r="L105" s="85"/>
      <c r="M105" s="85"/>
      <c r="N105" s="85"/>
      <c r="O105" s="85"/>
      <c r="P105" s="85"/>
      <c r="R105" s="13">
        <f t="shared" si="15"/>
        <v>100</v>
      </c>
    </row>
    <row r="106" spans="1:18" x14ac:dyDescent="0.2">
      <c r="A106" s="83" t="str">
        <f t="shared" si="14"/>
        <v>10|7</v>
      </c>
      <c r="B106" s="84" t="s">
        <v>23</v>
      </c>
      <c r="C106" s="79" t="s">
        <v>24</v>
      </c>
      <c r="D106" s="80">
        <v>3</v>
      </c>
      <c r="E106" s="86"/>
      <c r="F106" s="86"/>
      <c r="G106" s="86">
        <v>10</v>
      </c>
      <c r="H106" s="86">
        <v>10</v>
      </c>
      <c r="I106" s="86">
        <v>10</v>
      </c>
      <c r="J106" s="85">
        <v>20</v>
      </c>
      <c r="K106" s="85">
        <v>20</v>
      </c>
      <c r="L106" s="85">
        <v>10</v>
      </c>
      <c r="M106" s="85">
        <v>10</v>
      </c>
      <c r="N106" s="85">
        <v>10</v>
      </c>
      <c r="O106" s="85"/>
      <c r="P106" s="85"/>
      <c r="R106" s="13">
        <f t="shared" si="15"/>
        <v>100</v>
      </c>
    </row>
    <row r="107" spans="1:18" x14ac:dyDescent="0.2">
      <c r="A107" s="83" t="str">
        <f t="shared" si="14"/>
        <v>10|8</v>
      </c>
      <c r="B107" s="84" t="s">
        <v>25</v>
      </c>
      <c r="C107" s="79" t="s">
        <v>48</v>
      </c>
      <c r="D107" s="80">
        <v>5</v>
      </c>
      <c r="E107" s="86">
        <v>5</v>
      </c>
      <c r="F107" s="86">
        <v>5</v>
      </c>
      <c r="G107" s="86">
        <v>10</v>
      </c>
      <c r="H107" s="86">
        <v>10</v>
      </c>
      <c r="I107" s="86">
        <v>10</v>
      </c>
      <c r="J107" s="85">
        <v>20</v>
      </c>
      <c r="K107" s="85">
        <v>10</v>
      </c>
      <c r="L107" s="85">
        <v>10</v>
      </c>
      <c r="M107" s="85">
        <v>10</v>
      </c>
      <c r="N107" s="85">
        <v>10</v>
      </c>
      <c r="O107" s="85"/>
      <c r="P107" s="85"/>
      <c r="R107" s="13">
        <f t="shared" si="15"/>
        <v>100</v>
      </c>
    </row>
    <row r="108" spans="1:18" x14ac:dyDescent="0.2">
      <c r="A108" s="83" t="str">
        <f t="shared" si="14"/>
        <v>10|9</v>
      </c>
      <c r="B108" s="84" t="s">
        <v>27</v>
      </c>
      <c r="C108" s="79" t="s">
        <v>50</v>
      </c>
      <c r="D108" s="80">
        <v>6</v>
      </c>
      <c r="E108" s="86">
        <v>5</v>
      </c>
      <c r="F108" s="86">
        <v>5</v>
      </c>
      <c r="G108" s="86">
        <v>10</v>
      </c>
      <c r="H108" s="86">
        <v>10</v>
      </c>
      <c r="I108" s="86">
        <v>10</v>
      </c>
      <c r="J108" s="85">
        <v>20</v>
      </c>
      <c r="K108" s="85">
        <v>10</v>
      </c>
      <c r="L108" s="85">
        <v>10</v>
      </c>
      <c r="M108" s="85">
        <v>10</v>
      </c>
      <c r="N108" s="85">
        <v>10</v>
      </c>
      <c r="O108" s="85"/>
      <c r="P108" s="85"/>
      <c r="R108" s="13">
        <f t="shared" si="15"/>
        <v>100</v>
      </c>
    </row>
    <row r="109" spans="1:18" x14ac:dyDescent="0.2">
      <c r="A109" s="83" t="str">
        <f t="shared" si="14"/>
        <v>10|10</v>
      </c>
      <c r="B109" s="84" t="s">
        <v>30</v>
      </c>
      <c r="C109" s="79" t="s">
        <v>51</v>
      </c>
      <c r="D109" s="80">
        <v>6</v>
      </c>
      <c r="E109" s="86"/>
      <c r="F109" s="86"/>
      <c r="G109" s="86">
        <v>10</v>
      </c>
      <c r="H109" s="86">
        <v>10</v>
      </c>
      <c r="I109" s="86">
        <v>10</v>
      </c>
      <c r="J109" s="85">
        <v>20</v>
      </c>
      <c r="K109" s="85">
        <v>20</v>
      </c>
      <c r="L109" s="85">
        <v>10</v>
      </c>
      <c r="M109" s="85">
        <v>10</v>
      </c>
      <c r="N109" s="85">
        <v>10</v>
      </c>
      <c r="O109" s="85"/>
      <c r="P109" s="85"/>
      <c r="R109" s="13">
        <f t="shared" si="15"/>
        <v>100</v>
      </c>
    </row>
    <row r="110" spans="1:18" x14ac:dyDescent="0.2">
      <c r="A110" s="83" t="str">
        <f t="shared" si="14"/>
        <v>10|11</v>
      </c>
      <c r="B110" s="84" t="s">
        <v>32</v>
      </c>
      <c r="C110" s="79" t="s">
        <v>31</v>
      </c>
      <c r="D110" s="80"/>
      <c r="E110" s="86"/>
      <c r="F110" s="86">
        <v>5</v>
      </c>
      <c r="G110" s="86">
        <v>5</v>
      </c>
      <c r="H110" s="86">
        <v>10</v>
      </c>
      <c r="I110" s="86">
        <v>20</v>
      </c>
      <c r="J110" s="85">
        <v>20</v>
      </c>
      <c r="K110" s="85">
        <v>10</v>
      </c>
      <c r="L110" s="85">
        <v>10</v>
      </c>
      <c r="M110" s="85">
        <v>10</v>
      </c>
      <c r="N110" s="85">
        <v>10</v>
      </c>
      <c r="O110" s="85"/>
      <c r="P110" s="85"/>
      <c r="R110" s="13">
        <f t="shared" si="15"/>
        <v>100</v>
      </c>
    </row>
    <row r="111" spans="1:18" x14ac:dyDescent="0.2">
      <c r="A111" s="83" t="str">
        <f t="shared" si="14"/>
        <v>10|12</v>
      </c>
      <c r="B111" s="84" t="s">
        <v>33</v>
      </c>
      <c r="C111" s="79" t="s">
        <v>34</v>
      </c>
      <c r="D111" s="80"/>
      <c r="E111" s="86">
        <v>10</v>
      </c>
      <c r="F111" s="86">
        <v>10</v>
      </c>
      <c r="G111" s="86">
        <v>10</v>
      </c>
      <c r="H111" s="86">
        <v>10</v>
      </c>
      <c r="I111" s="86">
        <v>10</v>
      </c>
      <c r="J111" s="85">
        <v>10</v>
      </c>
      <c r="K111" s="85">
        <v>10</v>
      </c>
      <c r="L111" s="85">
        <v>10</v>
      </c>
      <c r="M111" s="85">
        <v>10</v>
      </c>
      <c r="N111" s="85">
        <v>10</v>
      </c>
      <c r="O111" s="85"/>
      <c r="P111" s="85"/>
      <c r="R111" s="13">
        <f t="shared" si="15"/>
        <v>100</v>
      </c>
    </row>
    <row r="113" spans="1:18" ht="13.5" thickBot="1" x14ac:dyDescent="0.25">
      <c r="A113" s="87" t="s">
        <v>49</v>
      </c>
      <c r="B113" s="88">
        <v>11</v>
      </c>
      <c r="C113" s="89"/>
      <c r="D113" s="90"/>
      <c r="E113" s="76">
        <v>1</v>
      </c>
      <c r="F113" s="76">
        <v>2</v>
      </c>
      <c r="G113" s="76">
        <v>3</v>
      </c>
      <c r="H113" s="76">
        <v>4</v>
      </c>
      <c r="I113" s="76">
        <v>5</v>
      </c>
      <c r="J113" s="76">
        <v>6</v>
      </c>
      <c r="K113" s="76">
        <v>7</v>
      </c>
      <c r="L113" s="76">
        <v>8</v>
      </c>
      <c r="M113" s="76">
        <v>9</v>
      </c>
      <c r="N113" s="76">
        <v>10</v>
      </c>
      <c r="O113" s="76">
        <v>11</v>
      </c>
      <c r="P113" s="76">
        <v>12</v>
      </c>
    </row>
    <row r="114" spans="1:18" ht="13.5" thickTop="1" x14ac:dyDescent="0.2">
      <c r="A114" s="91" t="str">
        <f t="shared" ref="A114:A125" si="16">CONCATENATE($B$113,"|",B114)</f>
        <v>11|1</v>
      </c>
      <c r="B114" s="78">
        <v>1</v>
      </c>
      <c r="C114" s="79" t="s">
        <v>14</v>
      </c>
      <c r="D114" s="80">
        <v>1</v>
      </c>
      <c r="E114" s="81">
        <v>20</v>
      </c>
      <c r="F114" s="81">
        <v>20</v>
      </c>
      <c r="G114" s="81">
        <v>20</v>
      </c>
      <c r="H114" s="81">
        <v>20</v>
      </c>
      <c r="I114" s="81">
        <v>10</v>
      </c>
      <c r="J114" s="82">
        <v>10</v>
      </c>
      <c r="K114" s="82"/>
      <c r="L114" s="82"/>
      <c r="M114" s="82"/>
      <c r="N114" s="82"/>
      <c r="O114" s="82"/>
      <c r="P114" s="82"/>
      <c r="R114" s="13">
        <f t="shared" ref="R114:R125" si="17">SUM(E114:P114)</f>
        <v>100</v>
      </c>
    </row>
    <row r="115" spans="1:18" x14ac:dyDescent="0.2">
      <c r="A115" s="83" t="str">
        <f t="shared" si="16"/>
        <v>11|2</v>
      </c>
      <c r="B115" s="84" t="s">
        <v>15</v>
      </c>
      <c r="C115" s="79" t="s">
        <v>16</v>
      </c>
      <c r="D115" s="80">
        <v>2</v>
      </c>
      <c r="E115" s="81">
        <v>10</v>
      </c>
      <c r="F115" s="81">
        <v>10</v>
      </c>
      <c r="G115" s="81">
        <v>20</v>
      </c>
      <c r="H115" s="81">
        <v>10</v>
      </c>
      <c r="I115" s="81">
        <v>10</v>
      </c>
      <c r="J115" s="85">
        <v>10</v>
      </c>
      <c r="K115" s="85">
        <v>10</v>
      </c>
      <c r="L115" s="85">
        <v>10</v>
      </c>
      <c r="M115" s="85">
        <v>10</v>
      </c>
      <c r="N115" s="85"/>
      <c r="O115" s="85"/>
      <c r="P115" s="85"/>
      <c r="R115" s="13">
        <f t="shared" si="17"/>
        <v>100</v>
      </c>
    </row>
    <row r="116" spans="1:18" x14ac:dyDescent="0.2">
      <c r="A116" s="83" t="str">
        <f t="shared" si="16"/>
        <v>11|3</v>
      </c>
      <c r="B116" s="84" t="s">
        <v>17</v>
      </c>
      <c r="C116" s="79" t="s">
        <v>9</v>
      </c>
      <c r="D116" s="80">
        <v>3</v>
      </c>
      <c r="E116" s="86">
        <v>20</v>
      </c>
      <c r="F116" s="86">
        <v>20</v>
      </c>
      <c r="G116" s="86">
        <v>20</v>
      </c>
      <c r="H116" s="86">
        <v>20</v>
      </c>
      <c r="I116" s="86">
        <v>20</v>
      </c>
      <c r="J116" s="85"/>
      <c r="K116" s="85"/>
      <c r="L116" s="85"/>
      <c r="M116" s="85"/>
      <c r="N116" s="85"/>
      <c r="O116" s="85"/>
      <c r="P116" s="85"/>
      <c r="R116" s="13">
        <f t="shared" si="17"/>
        <v>100</v>
      </c>
    </row>
    <row r="117" spans="1:18" x14ac:dyDescent="0.2">
      <c r="A117" s="83" t="str">
        <f t="shared" si="16"/>
        <v>11|4</v>
      </c>
      <c r="B117" s="84" t="s">
        <v>18</v>
      </c>
      <c r="C117" s="79" t="s">
        <v>19</v>
      </c>
      <c r="D117" s="80"/>
      <c r="E117" s="86">
        <v>5</v>
      </c>
      <c r="F117" s="86">
        <v>10</v>
      </c>
      <c r="G117" s="86">
        <v>10</v>
      </c>
      <c r="H117" s="86">
        <v>10</v>
      </c>
      <c r="I117" s="86">
        <v>10</v>
      </c>
      <c r="J117" s="85">
        <v>10</v>
      </c>
      <c r="K117" s="85">
        <v>10</v>
      </c>
      <c r="L117" s="85">
        <v>10</v>
      </c>
      <c r="M117" s="85">
        <v>10</v>
      </c>
      <c r="N117" s="85">
        <v>10</v>
      </c>
      <c r="O117" s="85">
        <v>5</v>
      </c>
      <c r="P117" s="85"/>
      <c r="R117" s="13">
        <f t="shared" si="17"/>
        <v>100</v>
      </c>
    </row>
    <row r="118" spans="1:18" x14ac:dyDescent="0.2">
      <c r="A118" s="83" t="str">
        <f t="shared" si="16"/>
        <v>11|5</v>
      </c>
      <c r="B118" s="84" t="s">
        <v>20</v>
      </c>
      <c r="C118" s="79" t="s">
        <v>21</v>
      </c>
      <c r="D118" s="80">
        <v>4</v>
      </c>
      <c r="E118" s="86">
        <v>5</v>
      </c>
      <c r="F118" s="86">
        <v>10</v>
      </c>
      <c r="G118" s="86">
        <v>10</v>
      </c>
      <c r="H118" s="86">
        <v>10</v>
      </c>
      <c r="I118" s="86">
        <v>10</v>
      </c>
      <c r="J118" s="85">
        <v>10</v>
      </c>
      <c r="K118" s="85">
        <v>10</v>
      </c>
      <c r="L118" s="85">
        <v>10</v>
      </c>
      <c r="M118" s="85">
        <v>10</v>
      </c>
      <c r="N118" s="85">
        <v>10</v>
      </c>
      <c r="O118" s="85">
        <v>5</v>
      </c>
      <c r="P118" s="85"/>
      <c r="R118" s="13">
        <f t="shared" si="17"/>
        <v>100</v>
      </c>
    </row>
    <row r="119" spans="1:18" x14ac:dyDescent="0.2">
      <c r="A119" s="83" t="str">
        <f t="shared" si="16"/>
        <v>11|6</v>
      </c>
      <c r="B119" s="84" t="s">
        <v>22</v>
      </c>
      <c r="C119" s="79" t="s">
        <v>12</v>
      </c>
      <c r="D119" s="80">
        <v>5</v>
      </c>
      <c r="E119" s="86"/>
      <c r="F119" s="86"/>
      <c r="G119" s="86">
        <v>10</v>
      </c>
      <c r="H119" s="86">
        <v>20</v>
      </c>
      <c r="I119" s="86">
        <v>20</v>
      </c>
      <c r="J119" s="85">
        <v>20</v>
      </c>
      <c r="K119" s="85">
        <v>20</v>
      </c>
      <c r="L119" s="85">
        <v>10</v>
      </c>
      <c r="M119" s="85"/>
      <c r="N119" s="85"/>
      <c r="O119" s="85"/>
      <c r="P119" s="85"/>
      <c r="R119" s="13">
        <f t="shared" si="17"/>
        <v>100</v>
      </c>
    </row>
    <row r="120" spans="1:18" x14ac:dyDescent="0.2">
      <c r="A120" s="83" t="str">
        <f t="shared" si="16"/>
        <v>11|7</v>
      </c>
      <c r="B120" s="84" t="s">
        <v>23</v>
      </c>
      <c r="C120" s="79" t="s">
        <v>24</v>
      </c>
      <c r="D120" s="80">
        <v>3</v>
      </c>
      <c r="E120" s="86"/>
      <c r="F120" s="86"/>
      <c r="G120" s="86">
        <v>10</v>
      </c>
      <c r="H120" s="86">
        <v>10</v>
      </c>
      <c r="I120" s="86">
        <v>10</v>
      </c>
      <c r="J120" s="85">
        <v>10</v>
      </c>
      <c r="K120" s="85">
        <v>20</v>
      </c>
      <c r="L120" s="85">
        <v>10</v>
      </c>
      <c r="M120" s="85">
        <v>10</v>
      </c>
      <c r="N120" s="85">
        <v>10</v>
      </c>
      <c r="O120" s="85">
        <v>10</v>
      </c>
      <c r="P120" s="85"/>
      <c r="R120" s="13">
        <f t="shared" si="17"/>
        <v>100</v>
      </c>
    </row>
    <row r="121" spans="1:18" x14ac:dyDescent="0.2">
      <c r="A121" s="83" t="str">
        <f t="shared" si="16"/>
        <v>11|8</v>
      </c>
      <c r="B121" s="84" t="s">
        <v>25</v>
      </c>
      <c r="C121" s="79" t="s">
        <v>48</v>
      </c>
      <c r="D121" s="80">
        <v>5</v>
      </c>
      <c r="E121" s="86">
        <v>5</v>
      </c>
      <c r="F121" s="86">
        <v>5</v>
      </c>
      <c r="G121" s="86">
        <v>10</v>
      </c>
      <c r="H121" s="86">
        <v>10</v>
      </c>
      <c r="I121" s="86">
        <v>10</v>
      </c>
      <c r="J121" s="85">
        <v>15</v>
      </c>
      <c r="K121" s="85">
        <v>10</v>
      </c>
      <c r="L121" s="85">
        <v>10</v>
      </c>
      <c r="M121" s="85">
        <v>10</v>
      </c>
      <c r="N121" s="85">
        <v>10</v>
      </c>
      <c r="O121" s="85">
        <v>5</v>
      </c>
      <c r="P121" s="85"/>
      <c r="R121" s="13">
        <f t="shared" si="17"/>
        <v>100</v>
      </c>
    </row>
    <row r="122" spans="1:18" x14ac:dyDescent="0.2">
      <c r="A122" s="83" t="str">
        <f t="shared" si="16"/>
        <v>11|9</v>
      </c>
      <c r="B122" s="84" t="s">
        <v>27</v>
      </c>
      <c r="C122" s="79" t="s">
        <v>50</v>
      </c>
      <c r="D122" s="80">
        <v>6</v>
      </c>
      <c r="E122" s="86">
        <v>5</v>
      </c>
      <c r="F122" s="86">
        <v>5</v>
      </c>
      <c r="G122" s="86">
        <v>5</v>
      </c>
      <c r="H122" s="86">
        <v>10</v>
      </c>
      <c r="I122" s="86">
        <v>10</v>
      </c>
      <c r="J122" s="85">
        <v>20</v>
      </c>
      <c r="K122" s="85">
        <v>10</v>
      </c>
      <c r="L122" s="85">
        <v>10</v>
      </c>
      <c r="M122" s="85">
        <v>10</v>
      </c>
      <c r="N122" s="85">
        <v>10</v>
      </c>
      <c r="O122" s="85">
        <v>5</v>
      </c>
      <c r="P122" s="85"/>
      <c r="R122" s="13">
        <f t="shared" si="17"/>
        <v>100</v>
      </c>
    </row>
    <row r="123" spans="1:18" x14ac:dyDescent="0.2">
      <c r="A123" s="83" t="str">
        <f t="shared" si="16"/>
        <v>11|10</v>
      </c>
      <c r="B123" s="84" t="s">
        <v>30</v>
      </c>
      <c r="C123" s="79" t="s">
        <v>51</v>
      </c>
      <c r="D123" s="80">
        <v>6</v>
      </c>
      <c r="E123" s="86"/>
      <c r="F123" s="86"/>
      <c r="G123" s="86">
        <v>10</v>
      </c>
      <c r="H123" s="86">
        <v>10</v>
      </c>
      <c r="I123" s="86">
        <v>10</v>
      </c>
      <c r="J123" s="85">
        <v>10</v>
      </c>
      <c r="K123" s="85">
        <v>20</v>
      </c>
      <c r="L123" s="85">
        <v>10</v>
      </c>
      <c r="M123" s="85">
        <v>10</v>
      </c>
      <c r="N123" s="85">
        <v>10</v>
      </c>
      <c r="O123" s="85">
        <v>10</v>
      </c>
      <c r="P123" s="85"/>
      <c r="R123" s="13">
        <f t="shared" si="17"/>
        <v>100</v>
      </c>
    </row>
    <row r="124" spans="1:18" x14ac:dyDescent="0.2">
      <c r="A124" s="83" t="str">
        <f t="shared" si="16"/>
        <v>11|11</v>
      </c>
      <c r="B124" s="84" t="s">
        <v>32</v>
      </c>
      <c r="C124" s="79" t="s">
        <v>31</v>
      </c>
      <c r="D124" s="80"/>
      <c r="E124" s="86"/>
      <c r="F124" s="86">
        <v>5</v>
      </c>
      <c r="G124" s="86">
        <v>5</v>
      </c>
      <c r="H124" s="86">
        <v>10</v>
      </c>
      <c r="I124" s="86">
        <v>15</v>
      </c>
      <c r="J124" s="85">
        <v>20</v>
      </c>
      <c r="K124" s="85">
        <v>10</v>
      </c>
      <c r="L124" s="85">
        <v>10</v>
      </c>
      <c r="M124" s="85">
        <v>10</v>
      </c>
      <c r="N124" s="85">
        <v>10</v>
      </c>
      <c r="O124" s="85">
        <v>5</v>
      </c>
      <c r="P124" s="85"/>
      <c r="R124" s="13">
        <f t="shared" si="17"/>
        <v>100</v>
      </c>
    </row>
    <row r="125" spans="1:18" x14ac:dyDescent="0.2">
      <c r="A125" s="83" t="str">
        <f t="shared" si="16"/>
        <v>11|12</v>
      </c>
      <c r="B125" s="84" t="s">
        <v>33</v>
      </c>
      <c r="C125" s="79" t="s">
        <v>34</v>
      </c>
      <c r="D125" s="80"/>
      <c r="E125" s="86">
        <v>5</v>
      </c>
      <c r="F125" s="86">
        <v>10</v>
      </c>
      <c r="G125" s="86">
        <v>10</v>
      </c>
      <c r="H125" s="86">
        <v>10</v>
      </c>
      <c r="I125" s="86">
        <v>10</v>
      </c>
      <c r="J125" s="85">
        <v>10</v>
      </c>
      <c r="K125" s="85">
        <v>10</v>
      </c>
      <c r="L125" s="85">
        <v>10</v>
      </c>
      <c r="M125" s="85">
        <v>10</v>
      </c>
      <c r="N125" s="85">
        <v>10</v>
      </c>
      <c r="O125" s="85">
        <v>5</v>
      </c>
      <c r="P125" s="85"/>
      <c r="R125" s="13">
        <f t="shared" si="17"/>
        <v>100</v>
      </c>
    </row>
    <row r="127" spans="1:18" ht="13.5" thickBot="1" x14ac:dyDescent="0.25">
      <c r="A127" s="87" t="s">
        <v>49</v>
      </c>
      <c r="B127" s="88">
        <v>12</v>
      </c>
      <c r="C127" s="89"/>
      <c r="D127" s="90"/>
      <c r="E127" s="76">
        <v>1</v>
      </c>
      <c r="F127" s="76">
        <v>2</v>
      </c>
      <c r="G127" s="76">
        <v>3</v>
      </c>
      <c r="H127" s="76">
        <v>4</v>
      </c>
      <c r="I127" s="76">
        <v>5</v>
      </c>
      <c r="J127" s="76">
        <v>6</v>
      </c>
      <c r="K127" s="76">
        <v>7</v>
      </c>
      <c r="L127" s="76">
        <v>8</v>
      </c>
      <c r="M127" s="76">
        <v>9</v>
      </c>
      <c r="N127" s="76">
        <v>10</v>
      </c>
      <c r="O127" s="76">
        <v>11</v>
      </c>
      <c r="P127" s="76">
        <v>12</v>
      </c>
    </row>
    <row r="128" spans="1:18" ht="13.5" thickTop="1" x14ac:dyDescent="0.2">
      <c r="A128" s="91" t="str">
        <f t="shared" ref="A128:A139" si="18">CONCATENATE($B$127,"|",B128)</f>
        <v>12|1</v>
      </c>
      <c r="B128" s="78">
        <v>1</v>
      </c>
      <c r="C128" s="79" t="s">
        <v>14</v>
      </c>
      <c r="D128" s="80">
        <v>1</v>
      </c>
      <c r="E128" s="81">
        <v>20</v>
      </c>
      <c r="F128" s="81">
        <v>20</v>
      </c>
      <c r="G128" s="81">
        <v>20</v>
      </c>
      <c r="H128" s="81">
        <v>20</v>
      </c>
      <c r="I128" s="81">
        <v>10</v>
      </c>
      <c r="J128" s="82">
        <v>10</v>
      </c>
      <c r="K128" s="82"/>
      <c r="L128" s="82"/>
      <c r="M128" s="82"/>
      <c r="N128" s="82"/>
      <c r="O128" s="82"/>
      <c r="P128" s="82"/>
      <c r="R128" s="13">
        <f t="shared" ref="R128:R139" si="19">SUM(E128:P128)</f>
        <v>100</v>
      </c>
    </row>
    <row r="129" spans="1:18" x14ac:dyDescent="0.2">
      <c r="A129" s="83" t="str">
        <f t="shared" si="18"/>
        <v>12|2</v>
      </c>
      <c r="B129" s="84" t="s">
        <v>15</v>
      </c>
      <c r="C129" s="79" t="s">
        <v>16</v>
      </c>
      <c r="D129" s="80">
        <v>2</v>
      </c>
      <c r="E129" s="81">
        <v>10</v>
      </c>
      <c r="F129" s="81">
        <v>10</v>
      </c>
      <c r="G129" s="81">
        <v>10</v>
      </c>
      <c r="H129" s="81">
        <v>10</v>
      </c>
      <c r="I129" s="81">
        <v>10</v>
      </c>
      <c r="J129" s="85">
        <v>10</v>
      </c>
      <c r="K129" s="85">
        <v>10</v>
      </c>
      <c r="L129" s="85">
        <v>10</v>
      </c>
      <c r="M129" s="85">
        <v>10</v>
      </c>
      <c r="N129" s="85">
        <v>10</v>
      </c>
      <c r="O129" s="85"/>
      <c r="P129" s="85"/>
      <c r="R129" s="13">
        <f t="shared" si="19"/>
        <v>100</v>
      </c>
    </row>
    <row r="130" spans="1:18" x14ac:dyDescent="0.2">
      <c r="A130" s="83" t="str">
        <f t="shared" si="18"/>
        <v>12|3</v>
      </c>
      <c r="B130" s="84" t="s">
        <v>17</v>
      </c>
      <c r="C130" s="79" t="s">
        <v>9</v>
      </c>
      <c r="D130" s="80">
        <v>3</v>
      </c>
      <c r="E130" s="86">
        <v>10</v>
      </c>
      <c r="F130" s="86">
        <v>20</v>
      </c>
      <c r="G130" s="86">
        <v>20</v>
      </c>
      <c r="H130" s="86">
        <v>20</v>
      </c>
      <c r="I130" s="86">
        <v>20</v>
      </c>
      <c r="J130" s="85">
        <v>10</v>
      </c>
      <c r="K130" s="85"/>
      <c r="L130" s="85"/>
      <c r="M130" s="85"/>
      <c r="N130" s="85"/>
      <c r="O130" s="85"/>
      <c r="P130" s="85"/>
      <c r="R130" s="13">
        <f t="shared" si="19"/>
        <v>100</v>
      </c>
    </row>
    <row r="131" spans="1:18" x14ac:dyDescent="0.2">
      <c r="A131" s="83" t="str">
        <f t="shared" si="18"/>
        <v>12|4</v>
      </c>
      <c r="B131" s="84" t="s">
        <v>18</v>
      </c>
      <c r="C131" s="79" t="s">
        <v>19</v>
      </c>
      <c r="D131" s="80"/>
      <c r="E131" s="86">
        <v>5</v>
      </c>
      <c r="F131" s="86">
        <v>5</v>
      </c>
      <c r="G131" s="86">
        <v>10</v>
      </c>
      <c r="H131" s="86">
        <v>10</v>
      </c>
      <c r="I131" s="86">
        <v>10</v>
      </c>
      <c r="J131" s="85">
        <v>10</v>
      </c>
      <c r="K131" s="85">
        <v>10</v>
      </c>
      <c r="L131" s="85">
        <v>10</v>
      </c>
      <c r="M131" s="85">
        <v>10</v>
      </c>
      <c r="N131" s="85">
        <v>10</v>
      </c>
      <c r="O131" s="85">
        <v>5</v>
      </c>
      <c r="P131" s="85">
        <v>5</v>
      </c>
      <c r="R131" s="13">
        <f t="shared" si="19"/>
        <v>100</v>
      </c>
    </row>
    <row r="132" spans="1:18" x14ac:dyDescent="0.2">
      <c r="A132" s="83" t="str">
        <f t="shared" si="18"/>
        <v>12|5</v>
      </c>
      <c r="B132" s="84" t="s">
        <v>20</v>
      </c>
      <c r="C132" s="79" t="s">
        <v>21</v>
      </c>
      <c r="D132" s="80">
        <v>4</v>
      </c>
      <c r="E132" s="86">
        <v>5</v>
      </c>
      <c r="F132" s="86">
        <v>5</v>
      </c>
      <c r="G132" s="86">
        <v>10</v>
      </c>
      <c r="H132" s="86">
        <v>10</v>
      </c>
      <c r="I132" s="86">
        <v>10</v>
      </c>
      <c r="J132" s="85">
        <v>10</v>
      </c>
      <c r="K132" s="85">
        <v>10</v>
      </c>
      <c r="L132" s="85">
        <v>10</v>
      </c>
      <c r="M132" s="85">
        <v>10</v>
      </c>
      <c r="N132" s="85">
        <v>10</v>
      </c>
      <c r="O132" s="85">
        <v>5</v>
      </c>
      <c r="P132" s="85">
        <v>5</v>
      </c>
      <c r="R132" s="13">
        <f t="shared" si="19"/>
        <v>100</v>
      </c>
    </row>
    <row r="133" spans="1:18" x14ac:dyDescent="0.2">
      <c r="A133" s="83" t="str">
        <f t="shared" si="18"/>
        <v>12|6</v>
      </c>
      <c r="B133" s="84" t="s">
        <v>22</v>
      </c>
      <c r="C133" s="79" t="s">
        <v>12</v>
      </c>
      <c r="D133" s="80">
        <v>5</v>
      </c>
      <c r="E133" s="86"/>
      <c r="F133" s="86"/>
      <c r="G133" s="86">
        <v>10</v>
      </c>
      <c r="H133" s="86">
        <v>20</v>
      </c>
      <c r="I133" s="86">
        <v>20</v>
      </c>
      <c r="J133" s="85">
        <v>20</v>
      </c>
      <c r="K133" s="85">
        <v>20</v>
      </c>
      <c r="L133" s="85">
        <v>10</v>
      </c>
      <c r="M133" s="85"/>
      <c r="N133" s="85"/>
      <c r="O133" s="85"/>
      <c r="P133" s="85"/>
      <c r="R133" s="13">
        <f t="shared" si="19"/>
        <v>100</v>
      </c>
    </row>
    <row r="134" spans="1:18" x14ac:dyDescent="0.2">
      <c r="A134" s="83" t="str">
        <f t="shared" si="18"/>
        <v>12|7</v>
      </c>
      <c r="B134" s="84" t="s">
        <v>23</v>
      </c>
      <c r="C134" s="79" t="s">
        <v>24</v>
      </c>
      <c r="D134" s="80">
        <v>3</v>
      </c>
      <c r="E134" s="86"/>
      <c r="F134" s="86"/>
      <c r="G134" s="86">
        <v>10</v>
      </c>
      <c r="H134" s="86">
        <v>10</v>
      </c>
      <c r="I134" s="86">
        <v>10</v>
      </c>
      <c r="J134" s="85">
        <v>10</v>
      </c>
      <c r="K134" s="85">
        <v>10</v>
      </c>
      <c r="L134" s="85">
        <v>10</v>
      </c>
      <c r="M134" s="85">
        <v>10</v>
      </c>
      <c r="N134" s="85">
        <v>10</v>
      </c>
      <c r="O134" s="85">
        <v>10</v>
      </c>
      <c r="P134" s="85">
        <v>10</v>
      </c>
      <c r="R134" s="13">
        <f t="shared" si="19"/>
        <v>100</v>
      </c>
    </row>
    <row r="135" spans="1:18" x14ac:dyDescent="0.2">
      <c r="A135" s="83" t="str">
        <f t="shared" si="18"/>
        <v>12|8</v>
      </c>
      <c r="B135" s="84" t="s">
        <v>25</v>
      </c>
      <c r="C135" s="79" t="s">
        <v>48</v>
      </c>
      <c r="D135" s="80">
        <v>5</v>
      </c>
      <c r="E135" s="86">
        <v>5</v>
      </c>
      <c r="F135" s="86">
        <v>5</v>
      </c>
      <c r="G135" s="86">
        <v>10</v>
      </c>
      <c r="H135" s="86">
        <v>10</v>
      </c>
      <c r="I135" s="86">
        <v>10</v>
      </c>
      <c r="J135" s="85">
        <v>10</v>
      </c>
      <c r="K135" s="85">
        <v>10</v>
      </c>
      <c r="L135" s="85">
        <v>10</v>
      </c>
      <c r="M135" s="85">
        <v>10</v>
      </c>
      <c r="N135" s="85">
        <v>10</v>
      </c>
      <c r="O135" s="85">
        <v>5</v>
      </c>
      <c r="P135" s="85">
        <v>5</v>
      </c>
      <c r="R135" s="13">
        <f t="shared" si="19"/>
        <v>100</v>
      </c>
    </row>
    <row r="136" spans="1:18" x14ac:dyDescent="0.2">
      <c r="A136" s="83" t="str">
        <f t="shared" si="18"/>
        <v>12|9</v>
      </c>
      <c r="B136" s="84" t="s">
        <v>27</v>
      </c>
      <c r="C136" s="79" t="s">
        <v>50</v>
      </c>
      <c r="D136" s="80">
        <v>6</v>
      </c>
      <c r="E136" s="86">
        <v>5</v>
      </c>
      <c r="F136" s="86">
        <v>5</v>
      </c>
      <c r="G136" s="86">
        <v>10</v>
      </c>
      <c r="H136" s="86">
        <v>10</v>
      </c>
      <c r="I136" s="86">
        <v>10</v>
      </c>
      <c r="J136" s="85">
        <v>10</v>
      </c>
      <c r="K136" s="85">
        <v>10</v>
      </c>
      <c r="L136" s="85">
        <v>10</v>
      </c>
      <c r="M136" s="85">
        <v>10</v>
      </c>
      <c r="N136" s="85">
        <v>10</v>
      </c>
      <c r="O136" s="85">
        <v>5</v>
      </c>
      <c r="P136" s="85">
        <v>5</v>
      </c>
      <c r="R136" s="13">
        <f t="shared" si="19"/>
        <v>100</v>
      </c>
    </row>
    <row r="137" spans="1:18" x14ac:dyDescent="0.2">
      <c r="A137" s="83" t="str">
        <f t="shared" si="18"/>
        <v>12|10</v>
      </c>
      <c r="B137" s="84" t="s">
        <v>30</v>
      </c>
      <c r="C137" s="79" t="s">
        <v>51</v>
      </c>
      <c r="D137" s="80">
        <v>6</v>
      </c>
      <c r="E137" s="86"/>
      <c r="F137" s="86"/>
      <c r="G137" s="86">
        <v>10</v>
      </c>
      <c r="H137" s="86">
        <v>10</v>
      </c>
      <c r="I137" s="86">
        <v>10</v>
      </c>
      <c r="J137" s="85">
        <v>10</v>
      </c>
      <c r="K137" s="85">
        <v>10</v>
      </c>
      <c r="L137" s="85">
        <v>10</v>
      </c>
      <c r="M137" s="85">
        <v>10</v>
      </c>
      <c r="N137" s="85">
        <v>10</v>
      </c>
      <c r="O137" s="85">
        <v>10</v>
      </c>
      <c r="P137" s="85">
        <v>10</v>
      </c>
      <c r="R137" s="13">
        <f t="shared" si="19"/>
        <v>100</v>
      </c>
    </row>
    <row r="138" spans="1:18" x14ac:dyDescent="0.2">
      <c r="A138" s="83" t="str">
        <f t="shared" si="18"/>
        <v>12|11</v>
      </c>
      <c r="B138" s="84" t="s">
        <v>32</v>
      </c>
      <c r="C138" s="79" t="s">
        <v>31</v>
      </c>
      <c r="D138" s="80"/>
      <c r="E138" s="86"/>
      <c r="F138" s="86"/>
      <c r="G138" s="86">
        <v>5</v>
      </c>
      <c r="H138" s="86">
        <v>10</v>
      </c>
      <c r="I138" s="86">
        <v>15</v>
      </c>
      <c r="J138" s="85">
        <v>20</v>
      </c>
      <c r="K138" s="85">
        <v>10</v>
      </c>
      <c r="L138" s="85">
        <v>10</v>
      </c>
      <c r="M138" s="85">
        <v>10</v>
      </c>
      <c r="N138" s="85">
        <v>10</v>
      </c>
      <c r="O138" s="85">
        <v>5</v>
      </c>
      <c r="P138" s="85">
        <v>5</v>
      </c>
      <c r="R138" s="13">
        <f t="shared" si="19"/>
        <v>100</v>
      </c>
    </row>
    <row r="139" spans="1:18" x14ac:dyDescent="0.2">
      <c r="A139" s="83" t="str">
        <f t="shared" si="18"/>
        <v>12|12</v>
      </c>
      <c r="B139" s="84" t="s">
        <v>33</v>
      </c>
      <c r="C139" s="79" t="s">
        <v>34</v>
      </c>
      <c r="D139" s="80"/>
      <c r="E139" s="86">
        <v>5</v>
      </c>
      <c r="F139" s="86">
        <v>5</v>
      </c>
      <c r="G139" s="86">
        <v>10</v>
      </c>
      <c r="H139" s="86">
        <v>10</v>
      </c>
      <c r="I139" s="86">
        <v>10</v>
      </c>
      <c r="J139" s="85">
        <v>10</v>
      </c>
      <c r="K139" s="85">
        <v>10</v>
      </c>
      <c r="L139" s="85">
        <v>10</v>
      </c>
      <c r="M139" s="85">
        <v>10</v>
      </c>
      <c r="N139" s="85">
        <v>10</v>
      </c>
      <c r="O139" s="85">
        <v>5</v>
      </c>
      <c r="P139" s="85">
        <v>5</v>
      </c>
      <c r="R139" s="13">
        <f t="shared" si="19"/>
        <v>100</v>
      </c>
    </row>
    <row r="141" spans="1:18" x14ac:dyDescent="0.2">
      <c r="R141" s="13">
        <f>SUM(R2:R139)</f>
        <v>12000</v>
      </c>
    </row>
  </sheetData>
  <sheetProtection sheet="1" objects="1" scenarios="1"/>
  <printOptions verticalCentered="1"/>
  <pageMargins left="0.78740157480314965" right="0.78740157480314965" top="0.98425196850393704" bottom="0.59055118110236227" header="0.51181102362204722" footer="0.51181102362204722"/>
  <pageSetup paperSize="8" scale="5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41"/>
  <sheetViews>
    <sheetView showZeros="0" zoomScale="112" zoomScaleNormal="112" workbookViewId="0">
      <selection activeCell="C36" sqref="C36:D36"/>
    </sheetView>
  </sheetViews>
  <sheetFormatPr defaultColWidth="9.140625" defaultRowHeight="12.75" x14ac:dyDescent="0.2"/>
  <cols>
    <col min="1" max="1" width="4.7109375" style="13" customWidth="1"/>
    <col min="2" max="2" width="3.7109375" style="13" customWidth="1"/>
    <col min="3" max="3" width="66.140625" style="13" bestFit="1" customWidth="1"/>
    <col min="4" max="4" width="3.28515625" style="13" customWidth="1"/>
    <col min="5" max="16" width="9.28515625" style="13" customWidth="1"/>
    <col min="17" max="17" width="6" style="13" customWidth="1"/>
    <col min="18" max="255" width="9.140625" style="13"/>
    <col min="256" max="256" width="11.28515625" style="13" customWidth="1"/>
    <col min="257" max="257" width="67.7109375" style="13" customWidth="1"/>
    <col min="258" max="258" width="3.28515625" style="13" customWidth="1"/>
    <col min="259" max="271" width="10.7109375" style="13" customWidth="1"/>
    <col min="272" max="272" width="7.28515625" style="13" customWidth="1"/>
    <col min="273" max="511" width="9.140625" style="13"/>
    <col min="512" max="512" width="11.28515625" style="13" customWidth="1"/>
    <col min="513" max="513" width="67.7109375" style="13" customWidth="1"/>
    <col min="514" max="514" width="3.28515625" style="13" customWidth="1"/>
    <col min="515" max="527" width="10.7109375" style="13" customWidth="1"/>
    <col min="528" max="528" width="7.28515625" style="13" customWidth="1"/>
    <col min="529" max="767" width="9.140625" style="13"/>
    <col min="768" max="768" width="11.28515625" style="13" customWidth="1"/>
    <col min="769" max="769" width="67.7109375" style="13" customWidth="1"/>
    <col min="770" max="770" width="3.28515625" style="13" customWidth="1"/>
    <col min="771" max="783" width="10.7109375" style="13" customWidth="1"/>
    <col min="784" max="784" width="7.28515625" style="13" customWidth="1"/>
    <col min="785" max="1023" width="9.140625" style="13"/>
    <col min="1024" max="1024" width="11.28515625" style="13" customWidth="1"/>
    <col min="1025" max="1025" width="67.7109375" style="13" customWidth="1"/>
    <col min="1026" max="1026" width="3.28515625" style="13" customWidth="1"/>
    <col min="1027" max="1039" width="10.7109375" style="13" customWidth="1"/>
    <col min="1040" max="1040" width="7.28515625" style="13" customWidth="1"/>
    <col min="1041" max="1279" width="9.140625" style="13"/>
    <col min="1280" max="1280" width="11.28515625" style="13" customWidth="1"/>
    <col min="1281" max="1281" width="67.7109375" style="13" customWidth="1"/>
    <col min="1282" max="1282" width="3.28515625" style="13" customWidth="1"/>
    <col min="1283" max="1295" width="10.7109375" style="13" customWidth="1"/>
    <col min="1296" max="1296" width="7.28515625" style="13" customWidth="1"/>
    <col min="1297" max="1535" width="9.140625" style="13"/>
    <col min="1536" max="1536" width="11.28515625" style="13" customWidth="1"/>
    <col min="1537" max="1537" width="67.7109375" style="13" customWidth="1"/>
    <col min="1538" max="1538" width="3.28515625" style="13" customWidth="1"/>
    <col min="1539" max="1551" width="10.7109375" style="13" customWidth="1"/>
    <col min="1552" max="1552" width="7.28515625" style="13" customWidth="1"/>
    <col min="1553" max="1791" width="9.140625" style="13"/>
    <col min="1792" max="1792" width="11.28515625" style="13" customWidth="1"/>
    <col min="1793" max="1793" width="67.7109375" style="13" customWidth="1"/>
    <col min="1794" max="1794" width="3.28515625" style="13" customWidth="1"/>
    <col min="1795" max="1807" width="10.7109375" style="13" customWidth="1"/>
    <col min="1808" max="1808" width="7.28515625" style="13" customWidth="1"/>
    <col min="1809" max="2047" width="9.140625" style="13"/>
    <col min="2048" max="2048" width="11.28515625" style="13" customWidth="1"/>
    <col min="2049" max="2049" width="67.7109375" style="13" customWidth="1"/>
    <col min="2050" max="2050" width="3.28515625" style="13" customWidth="1"/>
    <col min="2051" max="2063" width="10.7109375" style="13" customWidth="1"/>
    <col min="2064" max="2064" width="7.28515625" style="13" customWidth="1"/>
    <col min="2065" max="2303" width="9.140625" style="13"/>
    <col min="2304" max="2304" width="11.28515625" style="13" customWidth="1"/>
    <col min="2305" max="2305" width="67.7109375" style="13" customWidth="1"/>
    <col min="2306" max="2306" width="3.28515625" style="13" customWidth="1"/>
    <col min="2307" max="2319" width="10.7109375" style="13" customWidth="1"/>
    <col min="2320" max="2320" width="7.28515625" style="13" customWidth="1"/>
    <col min="2321" max="2559" width="9.140625" style="13"/>
    <col min="2560" max="2560" width="11.28515625" style="13" customWidth="1"/>
    <col min="2561" max="2561" width="67.7109375" style="13" customWidth="1"/>
    <col min="2562" max="2562" width="3.28515625" style="13" customWidth="1"/>
    <col min="2563" max="2575" width="10.7109375" style="13" customWidth="1"/>
    <col min="2576" max="2576" width="7.28515625" style="13" customWidth="1"/>
    <col min="2577" max="2815" width="9.140625" style="13"/>
    <col min="2816" max="2816" width="11.28515625" style="13" customWidth="1"/>
    <col min="2817" max="2817" width="67.7109375" style="13" customWidth="1"/>
    <col min="2818" max="2818" width="3.28515625" style="13" customWidth="1"/>
    <col min="2819" max="2831" width="10.7109375" style="13" customWidth="1"/>
    <col min="2832" max="2832" width="7.28515625" style="13" customWidth="1"/>
    <col min="2833" max="3071" width="9.140625" style="13"/>
    <col min="3072" max="3072" width="11.28515625" style="13" customWidth="1"/>
    <col min="3073" max="3073" width="67.7109375" style="13" customWidth="1"/>
    <col min="3074" max="3074" width="3.28515625" style="13" customWidth="1"/>
    <col min="3075" max="3087" width="10.7109375" style="13" customWidth="1"/>
    <col min="3088" max="3088" width="7.28515625" style="13" customWidth="1"/>
    <col min="3089" max="3327" width="9.140625" style="13"/>
    <col min="3328" max="3328" width="11.28515625" style="13" customWidth="1"/>
    <col min="3329" max="3329" width="67.7109375" style="13" customWidth="1"/>
    <col min="3330" max="3330" width="3.28515625" style="13" customWidth="1"/>
    <col min="3331" max="3343" width="10.7109375" style="13" customWidth="1"/>
    <col min="3344" max="3344" width="7.28515625" style="13" customWidth="1"/>
    <col min="3345" max="3583" width="9.140625" style="13"/>
    <col min="3584" max="3584" width="11.28515625" style="13" customWidth="1"/>
    <col min="3585" max="3585" width="67.7109375" style="13" customWidth="1"/>
    <col min="3586" max="3586" width="3.28515625" style="13" customWidth="1"/>
    <col min="3587" max="3599" width="10.7109375" style="13" customWidth="1"/>
    <col min="3600" max="3600" width="7.28515625" style="13" customWidth="1"/>
    <col min="3601" max="3839" width="9.140625" style="13"/>
    <col min="3840" max="3840" width="11.28515625" style="13" customWidth="1"/>
    <col min="3841" max="3841" width="67.7109375" style="13" customWidth="1"/>
    <col min="3842" max="3842" width="3.28515625" style="13" customWidth="1"/>
    <col min="3843" max="3855" width="10.7109375" style="13" customWidth="1"/>
    <col min="3856" max="3856" width="7.28515625" style="13" customWidth="1"/>
    <col min="3857" max="4095" width="9.140625" style="13"/>
    <col min="4096" max="4096" width="11.28515625" style="13" customWidth="1"/>
    <col min="4097" max="4097" width="67.7109375" style="13" customWidth="1"/>
    <col min="4098" max="4098" width="3.28515625" style="13" customWidth="1"/>
    <col min="4099" max="4111" width="10.7109375" style="13" customWidth="1"/>
    <col min="4112" max="4112" width="7.28515625" style="13" customWidth="1"/>
    <col min="4113" max="4351" width="9.140625" style="13"/>
    <col min="4352" max="4352" width="11.28515625" style="13" customWidth="1"/>
    <col min="4353" max="4353" width="67.7109375" style="13" customWidth="1"/>
    <col min="4354" max="4354" width="3.28515625" style="13" customWidth="1"/>
    <col min="4355" max="4367" width="10.7109375" style="13" customWidth="1"/>
    <col min="4368" max="4368" width="7.28515625" style="13" customWidth="1"/>
    <col min="4369" max="4607" width="9.140625" style="13"/>
    <col min="4608" max="4608" width="11.28515625" style="13" customWidth="1"/>
    <col min="4609" max="4609" width="67.7109375" style="13" customWidth="1"/>
    <col min="4610" max="4610" width="3.28515625" style="13" customWidth="1"/>
    <col min="4611" max="4623" width="10.7109375" style="13" customWidth="1"/>
    <col min="4624" max="4624" width="7.28515625" style="13" customWidth="1"/>
    <col min="4625" max="4863" width="9.140625" style="13"/>
    <col min="4864" max="4864" width="11.28515625" style="13" customWidth="1"/>
    <col min="4865" max="4865" width="67.7109375" style="13" customWidth="1"/>
    <col min="4866" max="4866" width="3.28515625" style="13" customWidth="1"/>
    <col min="4867" max="4879" width="10.7109375" style="13" customWidth="1"/>
    <col min="4880" max="4880" width="7.28515625" style="13" customWidth="1"/>
    <col min="4881" max="5119" width="9.140625" style="13"/>
    <col min="5120" max="5120" width="11.28515625" style="13" customWidth="1"/>
    <col min="5121" max="5121" width="67.7109375" style="13" customWidth="1"/>
    <col min="5122" max="5122" width="3.28515625" style="13" customWidth="1"/>
    <col min="5123" max="5135" width="10.7109375" style="13" customWidth="1"/>
    <col min="5136" max="5136" width="7.28515625" style="13" customWidth="1"/>
    <col min="5137" max="5375" width="9.140625" style="13"/>
    <col min="5376" max="5376" width="11.28515625" style="13" customWidth="1"/>
    <col min="5377" max="5377" width="67.7109375" style="13" customWidth="1"/>
    <col min="5378" max="5378" width="3.28515625" style="13" customWidth="1"/>
    <col min="5379" max="5391" width="10.7109375" style="13" customWidth="1"/>
    <col min="5392" max="5392" width="7.28515625" style="13" customWidth="1"/>
    <col min="5393" max="5631" width="9.140625" style="13"/>
    <col min="5632" max="5632" width="11.28515625" style="13" customWidth="1"/>
    <col min="5633" max="5633" width="67.7109375" style="13" customWidth="1"/>
    <col min="5634" max="5634" width="3.28515625" style="13" customWidth="1"/>
    <col min="5635" max="5647" width="10.7109375" style="13" customWidth="1"/>
    <col min="5648" max="5648" width="7.28515625" style="13" customWidth="1"/>
    <col min="5649" max="5887" width="9.140625" style="13"/>
    <col min="5888" max="5888" width="11.28515625" style="13" customWidth="1"/>
    <col min="5889" max="5889" width="67.7109375" style="13" customWidth="1"/>
    <col min="5890" max="5890" width="3.28515625" style="13" customWidth="1"/>
    <col min="5891" max="5903" width="10.7109375" style="13" customWidth="1"/>
    <col min="5904" max="5904" width="7.28515625" style="13" customWidth="1"/>
    <col min="5905" max="6143" width="9.140625" style="13"/>
    <col min="6144" max="6144" width="11.28515625" style="13" customWidth="1"/>
    <col min="6145" max="6145" width="67.7109375" style="13" customWidth="1"/>
    <col min="6146" max="6146" width="3.28515625" style="13" customWidth="1"/>
    <col min="6147" max="6159" width="10.7109375" style="13" customWidth="1"/>
    <col min="6160" max="6160" width="7.28515625" style="13" customWidth="1"/>
    <col min="6161" max="6399" width="9.140625" style="13"/>
    <col min="6400" max="6400" width="11.28515625" style="13" customWidth="1"/>
    <col min="6401" max="6401" width="67.7109375" style="13" customWidth="1"/>
    <col min="6402" max="6402" width="3.28515625" style="13" customWidth="1"/>
    <col min="6403" max="6415" width="10.7109375" style="13" customWidth="1"/>
    <col min="6416" max="6416" width="7.28515625" style="13" customWidth="1"/>
    <col min="6417" max="6655" width="9.140625" style="13"/>
    <col min="6656" max="6656" width="11.28515625" style="13" customWidth="1"/>
    <col min="6657" max="6657" width="67.7109375" style="13" customWidth="1"/>
    <col min="6658" max="6658" width="3.28515625" style="13" customWidth="1"/>
    <col min="6659" max="6671" width="10.7109375" style="13" customWidth="1"/>
    <col min="6672" max="6672" width="7.28515625" style="13" customWidth="1"/>
    <col min="6673" max="6911" width="9.140625" style="13"/>
    <col min="6912" max="6912" width="11.28515625" style="13" customWidth="1"/>
    <col min="6913" max="6913" width="67.7109375" style="13" customWidth="1"/>
    <col min="6914" max="6914" width="3.28515625" style="13" customWidth="1"/>
    <col min="6915" max="6927" width="10.7109375" style="13" customWidth="1"/>
    <col min="6928" max="6928" width="7.28515625" style="13" customWidth="1"/>
    <col min="6929" max="7167" width="9.140625" style="13"/>
    <col min="7168" max="7168" width="11.28515625" style="13" customWidth="1"/>
    <col min="7169" max="7169" width="67.7109375" style="13" customWidth="1"/>
    <col min="7170" max="7170" width="3.28515625" style="13" customWidth="1"/>
    <col min="7171" max="7183" width="10.7109375" style="13" customWidth="1"/>
    <col min="7184" max="7184" width="7.28515625" style="13" customWidth="1"/>
    <col min="7185" max="7423" width="9.140625" style="13"/>
    <col min="7424" max="7424" width="11.28515625" style="13" customWidth="1"/>
    <col min="7425" max="7425" width="67.7109375" style="13" customWidth="1"/>
    <col min="7426" max="7426" width="3.28515625" style="13" customWidth="1"/>
    <col min="7427" max="7439" width="10.7109375" style="13" customWidth="1"/>
    <col min="7440" max="7440" width="7.28515625" style="13" customWidth="1"/>
    <col min="7441" max="7679" width="9.140625" style="13"/>
    <col min="7680" max="7680" width="11.28515625" style="13" customWidth="1"/>
    <col min="7681" max="7681" width="67.7109375" style="13" customWidth="1"/>
    <col min="7682" max="7682" width="3.28515625" style="13" customWidth="1"/>
    <col min="7683" max="7695" width="10.7109375" style="13" customWidth="1"/>
    <col min="7696" max="7696" width="7.28515625" style="13" customWidth="1"/>
    <col min="7697" max="7935" width="9.140625" style="13"/>
    <col min="7936" max="7936" width="11.28515625" style="13" customWidth="1"/>
    <col min="7937" max="7937" width="67.7109375" style="13" customWidth="1"/>
    <col min="7938" max="7938" width="3.28515625" style="13" customWidth="1"/>
    <col min="7939" max="7951" width="10.7109375" style="13" customWidth="1"/>
    <col min="7952" max="7952" width="7.28515625" style="13" customWidth="1"/>
    <col min="7953" max="8191" width="9.140625" style="13"/>
    <col min="8192" max="8192" width="11.28515625" style="13" customWidth="1"/>
    <col min="8193" max="8193" width="67.7109375" style="13" customWidth="1"/>
    <col min="8194" max="8194" width="3.28515625" style="13" customWidth="1"/>
    <col min="8195" max="8207" width="10.7109375" style="13" customWidth="1"/>
    <col min="8208" max="8208" width="7.28515625" style="13" customWidth="1"/>
    <col min="8209" max="8447" width="9.140625" style="13"/>
    <col min="8448" max="8448" width="11.28515625" style="13" customWidth="1"/>
    <col min="8449" max="8449" width="67.7109375" style="13" customWidth="1"/>
    <col min="8450" max="8450" width="3.28515625" style="13" customWidth="1"/>
    <col min="8451" max="8463" width="10.7109375" style="13" customWidth="1"/>
    <col min="8464" max="8464" width="7.28515625" style="13" customWidth="1"/>
    <col min="8465" max="8703" width="9.140625" style="13"/>
    <col min="8704" max="8704" width="11.28515625" style="13" customWidth="1"/>
    <col min="8705" max="8705" width="67.7109375" style="13" customWidth="1"/>
    <col min="8706" max="8706" width="3.28515625" style="13" customWidth="1"/>
    <col min="8707" max="8719" width="10.7109375" style="13" customWidth="1"/>
    <col min="8720" max="8720" width="7.28515625" style="13" customWidth="1"/>
    <col min="8721" max="8959" width="9.140625" style="13"/>
    <col min="8960" max="8960" width="11.28515625" style="13" customWidth="1"/>
    <col min="8961" max="8961" width="67.7109375" style="13" customWidth="1"/>
    <col min="8962" max="8962" width="3.28515625" style="13" customWidth="1"/>
    <col min="8963" max="8975" width="10.7109375" style="13" customWidth="1"/>
    <col min="8976" max="8976" width="7.28515625" style="13" customWidth="1"/>
    <col min="8977" max="9215" width="9.140625" style="13"/>
    <col min="9216" max="9216" width="11.28515625" style="13" customWidth="1"/>
    <col min="9217" max="9217" width="67.7109375" style="13" customWidth="1"/>
    <col min="9218" max="9218" width="3.28515625" style="13" customWidth="1"/>
    <col min="9219" max="9231" width="10.7109375" style="13" customWidth="1"/>
    <col min="9232" max="9232" width="7.28515625" style="13" customWidth="1"/>
    <col min="9233" max="9471" width="9.140625" style="13"/>
    <col min="9472" max="9472" width="11.28515625" style="13" customWidth="1"/>
    <col min="9473" max="9473" width="67.7109375" style="13" customWidth="1"/>
    <col min="9474" max="9474" width="3.28515625" style="13" customWidth="1"/>
    <col min="9475" max="9487" width="10.7109375" style="13" customWidth="1"/>
    <col min="9488" max="9488" width="7.28515625" style="13" customWidth="1"/>
    <col min="9489" max="9727" width="9.140625" style="13"/>
    <col min="9728" max="9728" width="11.28515625" style="13" customWidth="1"/>
    <col min="9729" max="9729" width="67.7109375" style="13" customWidth="1"/>
    <col min="9730" max="9730" width="3.28515625" style="13" customWidth="1"/>
    <col min="9731" max="9743" width="10.7109375" style="13" customWidth="1"/>
    <col min="9744" max="9744" width="7.28515625" style="13" customWidth="1"/>
    <col min="9745" max="9983" width="9.140625" style="13"/>
    <col min="9984" max="9984" width="11.28515625" style="13" customWidth="1"/>
    <col min="9985" max="9985" width="67.7109375" style="13" customWidth="1"/>
    <col min="9986" max="9986" width="3.28515625" style="13" customWidth="1"/>
    <col min="9987" max="9999" width="10.7109375" style="13" customWidth="1"/>
    <col min="10000" max="10000" width="7.28515625" style="13" customWidth="1"/>
    <col min="10001" max="10239" width="9.140625" style="13"/>
    <col min="10240" max="10240" width="11.28515625" style="13" customWidth="1"/>
    <col min="10241" max="10241" width="67.7109375" style="13" customWidth="1"/>
    <col min="10242" max="10242" width="3.28515625" style="13" customWidth="1"/>
    <col min="10243" max="10255" width="10.7109375" style="13" customWidth="1"/>
    <col min="10256" max="10256" width="7.28515625" style="13" customWidth="1"/>
    <col min="10257" max="10495" width="9.140625" style="13"/>
    <col min="10496" max="10496" width="11.28515625" style="13" customWidth="1"/>
    <col min="10497" max="10497" width="67.7109375" style="13" customWidth="1"/>
    <col min="10498" max="10498" width="3.28515625" style="13" customWidth="1"/>
    <col min="10499" max="10511" width="10.7109375" style="13" customWidth="1"/>
    <col min="10512" max="10512" width="7.28515625" style="13" customWidth="1"/>
    <col min="10513" max="10751" width="9.140625" style="13"/>
    <col min="10752" max="10752" width="11.28515625" style="13" customWidth="1"/>
    <col min="10753" max="10753" width="67.7109375" style="13" customWidth="1"/>
    <col min="10754" max="10754" width="3.28515625" style="13" customWidth="1"/>
    <col min="10755" max="10767" width="10.7109375" style="13" customWidth="1"/>
    <col min="10768" max="10768" width="7.28515625" style="13" customWidth="1"/>
    <col min="10769" max="11007" width="9.140625" style="13"/>
    <col min="11008" max="11008" width="11.28515625" style="13" customWidth="1"/>
    <col min="11009" max="11009" width="67.7109375" style="13" customWidth="1"/>
    <col min="11010" max="11010" width="3.28515625" style="13" customWidth="1"/>
    <col min="11011" max="11023" width="10.7109375" style="13" customWidth="1"/>
    <col min="11024" max="11024" width="7.28515625" style="13" customWidth="1"/>
    <col min="11025" max="11263" width="9.140625" style="13"/>
    <col min="11264" max="11264" width="11.28515625" style="13" customWidth="1"/>
    <col min="11265" max="11265" width="67.7109375" style="13" customWidth="1"/>
    <col min="11266" max="11266" width="3.28515625" style="13" customWidth="1"/>
    <col min="11267" max="11279" width="10.7109375" style="13" customWidth="1"/>
    <col min="11280" max="11280" width="7.28515625" style="13" customWidth="1"/>
    <col min="11281" max="11519" width="9.140625" style="13"/>
    <col min="11520" max="11520" width="11.28515625" style="13" customWidth="1"/>
    <col min="11521" max="11521" width="67.7109375" style="13" customWidth="1"/>
    <col min="11522" max="11522" width="3.28515625" style="13" customWidth="1"/>
    <col min="11523" max="11535" width="10.7109375" style="13" customWidth="1"/>
    <col min="11536" max="11536" width="7.28515625" style="13" customWidth="1"/>
    <col min="11537" max="11775" width="9.140625" style="13"/>
    <col min="11776" max="11776" width="11.28515625" style="13" customWidth="1"/>
    <col min="11777" max="11777" width="67.7109375" style="13" customWidth="1"/>
    <col min="11778" max="11778" width="3.28515625" style="13" customWidth="1"/>
    <col min="11779" max="11791" width="10.7109375" style="13" customWidth="1"/>
    <col min="11792" max="11792" width="7.28515625" style="13" customWidth="1"/>
    <col min="11793" max="12031" width="9.140625" style="13"/>
    <col min="12032" max="12032" width="11.28515625" style="13" customWidth="1"/>
    <col min="12033" max="12033" width="67.7109375" style="13" customWidth="1"/>
    <col min="12034" max="12034" width="3.28515625" style="13" customWidth="1"/>
    <col min="12035" max="12047" width="10.7109375" style="13" customWidth="1"/>
    <col min="12048" max="12048" width="7.28515625" style="13" customWidth="1"/>
    <col min="12049" max="12287" width="9.140625" style="13"/>
    <col min="12288" max="12288" width="11.28515625" style="13" customWidth="1"/>
    <col min="12289" max="12289" width="67.7109375" style="13" customWidth="1"/>
    <col min="12290" max="12290" width="3.28515625" style="13" customWidth="1"/>
    <col min="12291" max="12303" width="10.7109375" style="13" customWidth="1"/>
    <col min="12304" max="12304" width="7.28515625" style="13" customWidth="1"/>
    <col min="12305" max="12543" width="9.140625" style="13"/>
    <col min="12544" max="12544" width="11.28515625" style="13" customWidth="1"/>
    <col min="12545" max="12545" width="67.7109375" style="13" customWidth="1"/>
    <col min="12546" max="12546" width="3.28515625" style="13" customWidth="1"/>
    <col min="12547" max="12559" width="10.7109375" style="13" customWidth="1"/>
    <col min="12560" max="12560" width="7.28515625" style="13" customWidth="1"/>
    <col min="12561" max="12799" width="9.140625" style="13"/>
    <col min="12800" max="12800" width="11.28515625" style="13" customWidth="1"/>
    <col min="12801" max="12801" width="67.7109375" style="13" customWidth="1"/>
    <col min="12802" max="12802" width="3.28515625" style="13" customWidth="1"/>
    <col min="12803" max="12815" width="10.7109375" style="13" customWidth="1"/>
    <col min="12816" max="12816" width="7.28515625" style="13" customWidth="1"/>
    <col min="12817" max="13055" width="9.140625" style="13"/>
    <col min="13056" max="13056" width="11.28515625" style="13" customWidth="1"/>
    <col min="13057" max="13057" width="67.7109375" style="13" customWidth="1"/>
    <col min="13058" max="13058" width="3.28515625" style="13" customWidth="1"/>
    <col min="13059" max="13071" width="10.7109375" style="13" customWidth="1"/>
    <col min="13072" max="13072" width="7.28515625" style="13" customWidth="1"/>
    <col min="13073" max="13311" width="9.140625" style="13"/>
    <col min="13312" max="13312" width="11.28515625" style="13" customWidth="1"/>
    <col min="13313" max="13313" width="67.7109375" style="13" customWidth="1"/>
    <col min="13314" max="13314" width="3.28515625" style="13" customWidth="1"/>
    <col min="13315" max="13327" width="10.7109375" style="13" customWidth="1"/>
    <col min="13328" max="13328" width="7.28515625" style="13" customWidth="1"/>
    <col min="13329" max="13567" width="9.140625" style="13"/>
    <col min="13568" max="13568" width="11.28515625" style="13" customWidth="1"/>
    <col min="13569" max="13569" width="67.7109375" style="13" customWidth="1"/>
    <col min="13570" max="13570" width="3.28515625" style="13" customWidth="1"/>
    <col min="13571" max="13583" width="10.7109375" style="13" customWidth="1"/>
    <col min="13584" max="13584" width="7.28515625" style="13" customWidth="1"/>
    <col min="13585" max="13823" width="9.140625" style="13"/>
    <col min="13824" max="13824" width="11.28515625" style="13" customWidth="1"/>
    <col min="13825" max="13825" width="67.7109375" style="13" customWidth="1"/>
    <col min="13826" max="13826" width="3.28515625" style="13" customWidth="1"/>
    <col min="13827" max="13839" width="10.7109375" style="13" customWidth="1"/>
    <col min="13840" max="13840" width="7.28515625" style="13" customWidth="1"/>
    <col min="13841" max="14079" width="9.140625" style="13"/>
    <col min="14080" max="14080" width="11.28515625" style="13" customWidth="1"/>
    <col min="14081" max="14081" width="67.7109375" style="13" customWidth="1"/>
    <col min="14082" max="14082" width="3.28515625" style="13" customWidth="1"/>
    <col min="14083" max="14095" width="10.7109375" style="13" customWidth="1"/>
    <col min="14096" max="14096" width="7.28515625" style="13" customWidth="1"/>
    <col min="14097" max="14335" width="9.140625" style="13"/>
    <col min="14336" max="14336" width="11.28515625" style="13" customWidth="1"/>
    <col min="14337" max="14337" width="67.7109375" style="13" customWidth="1"/>
    <col min="14338" max="14338" width="3.28515625" style="13" customWidth="1"/>
    <col min="14339" max="14351" width="10.7109375" style="13" customWidth="1"/>
    <col min="14352" max="14352" width="7.28515625" style="13" customWidth="1"/>
    <col min="14353" max="14591" width="9.140625" style="13"/>
    <col min="14592" max="14592" width="11.28515625" style="13" customWidth="1"/>
    <col min="14593" max="14593" width="67.7109375" style="13" customWidth="1"/>
    <col min="14594" max="14594" width="3.28515625" style="13" customWidth="1"/>
    <col min="14595" max="14607" width="10.7109375" style="13" customWidth="1"/>
    <col min="14608" max="14608" width="7.28515625" style="13" customWidth="1"/>
    <col min="14609" max="14847" width="9.140625" style="13"/>
    <col min="14848" max="14848" width="11.28515625" style="13" customWidth="1"/>
    <col min="14849" max="14849" width="67.7109375" style="13" customWidth="1"/>
    <col min="14850" max="14850" width="3.28515625" style="13" customWidth="1"/>
    <col min="14851" max="14863" width="10.7109375" style="13" customWidth="1"/>
    <col min="14864" max="14864" width="7.28515625" style="13" customWidth="1"/>
    <col min="14865" max="15103" width="9.140625" style="13"/>
    <col min="15104" max="15104" width="11.28515625" style="13" customWidth="1"/>
    <col min="15105" max="15105" width="67.7109375" style="13" customWidth="1"/>
    <col min="15106" max="15106" width="3.28515625" style="13" customWidth="1"/>
    <col min="15107" max="15119" width="10.7109375" style="13" customWidth="1"/>
    <col min="15120" max="15120" width="7.28515625" style="13" customWidth="1"/>
    <col min="15121" max="15359" width="9.140625" style="13"/>
    <col min="15360" max="15360" width="11.28515625" style="13" customWidth="1"/>
    <col min="15361" max="15361" width="67.7109375" style="13" customWidth="1"/>
    <col min="15362" max="15362" width="3.28515625" style="13" customWidth="1"/>
    <col min="15363" max="15375" width="10.7109375" style="13" customWidth="1"/>
    <col min="15376" max="15376" width="7.28515625" style="13" customWidth="1"/>
    <col min="15377" max="15615" width="9.140625" style="13"/>
    <col min="15616" max="15616" width="11.28515625" style="13" customWidth="1"/>
    <col min="15617" max="15617" width="67.7109375" style="13" customWidth="1"/>
    <col min="15618" max="15618" width="3.28515625" style="13" customWidth="1"/>
    <col min="15619" max="15631" width="10.7109375" style="13" customWidth="1"/>
    <col min="15632" max="15632" width="7.28515625" style="13" customWidth="1"/>
    <col min="15633" max="15871" width="9.140625" style="13"/>
    <col min="15872" max="15872" width="11.28515625" style="13" customWidth="1"/>
    <col min="15873" max="15873" width="67.7109375" style="13" customWidth="1"/>
    <col min="15874" max="15874" width="3.28515625" style="13" customWidth="1"/>
    <col min="15875" max="15887" width="10.7109375" style="13" customWidth="1"/>
    <col min="15888" max="15888" width="7.28515625" style="13" customWidth="1"/>
    <col min="15889" max="16127" width="9.140625" style="13"/>
    <col min="16128" max="16128" width="11.28515625" style="13" customWidth="1"/>
    <col min="16129" max="16129" width="67.7109375" style="13" customWidth="1"/>
    <col min="16130" max="16130" width="3.28515625" style="13" customWidth="1"/>
    <col min="16131" max="16143" width="10.7109375" style="13" customWidth="1"/>
    <col min="16144" max="16144" width="7.28515625" style="13" customWidth="1"/>
    <col min="16145" max="16384" width="9.140625" style="13"/>
  </cols>
  <sheetData>
    <row r="1" spans="1:18" ht="13.5" thickBot="1" x14ac:dyDescent="0.25">
      <c r="A1" s="72" t="s">
        <v>49</v>
      </c>
      <c r="B1" s="73">
        <v>3</v>
      </c>
      <c r="C1" s="74"/>
      <c r="D1" s="75"/>
      <c r="E1" s="76">
        <v>1</v>
      </c>
      <c r="F1" s="76">
        <v>2</v>
      </c>
      <c r="G1" s="76">
        <v>3</v>
      </c>
      <c r="H1" s="76">
        <v>4</v>
      </c>
      <c r="I1" s="76">
        <v>5</v>
      </c>
      <c r="J1" s="76">
        <v>6</v>
      </c>
      <c r="K1" s="76">
        <v>7</v>
      </c>
      <c r="L1" s="76">
        <v>8</v>
      </c>
      <c r="M1" s="76">
        <v>9</v>
      </c>
      <c r="N1" s="76">
        <v>10</v>
      </c>
      <c r="O1" s="76">
        <v>11</v>
      </c>
      <c r="P1" s="76">
        <v>12</v>
      </c>
    </row>
    <row r="2" spans="1:18" ht="13.5" thickTop="1" x14ac:dyDescent="0.2">
      <c r="A2" s="77" t="str">
        <f t="shared" ref="A2:A13" si="0">CONCATENATE($B$1,"|",B2)</f>
        <v>3|1</v>
      </c>
      <c r="B2" s="78">
        <v>1</v>
      </c>
      <c r="C2" s="79" t="s">
        <v>14</v>
      </c>
      <c r="D2" s="80">
        <v>1</v>
      </c>
      <c r="E2" s="81">
        <v>50</v>
      </c>
      <c r="F2" s="81">
        <v>50</v>
      </c>
      <c r="G2" s="81"/>
      <c r="H2" s="81"/>
      <c r="I2" s="81"/>
      <c r="J2" s="82"/>
      <c r="K2" s="82"/>
      <c r="L2" s="82"/>
      <c r="M2" s="82"/>
      <c r="N2" s="82"/>
      <c r="O2" s="82"/>
      <c r="P2" s="82"/>
      <c r="R2" s="13">
        <f t="shared" ref="R2:R13" si="1">SUM(E2:P2)</f>
        <v>100</v>
      </c>
    </row>
    <row r="3" spans="1:18" x14ac:dyDescent="0.2">
      <c r="A3" s="83" t="str">
        <f t="shared" si="0"/>
        <v>3|2</v>
      </c>
      <c r="B3" s="84" t="s">
        <v>15</v>
      </c>
      <c r="C3" s="79" t="s">
        <v>16</v>
      </c>
      <c r="D3" s="80">
        <v>2</v>
      </c>
      <c r="E3" s="81">
        <v>40</v>
      </c>
      <c r="F3" s="81">
        <v>50</v>
      </c>
      <c r="G3" s="81">
        <v>10</v>
      </c>
      <c r="H3" s="81"/>
      <c r="I3" s="81"/>
      <c r="J3" s="85"/>
      <c r="K3" s="85"/>
      <c r="L3" s="85"/>
      <c r="M3" s="85"/>
      <c r="N3" s="85"/>
      <c r="O3" s="85"/>
      <c r="P3" s="85"/>
      <c r="R3" s="13">
        <f t="shared" si="1"/>
        <v>100</v>
      </c>
    </row>
    <row r="4" spans="1:18" x14ac:dyDescent="0.2">
      <c r="A4" s="83" t="str">
        <f t="shared" si="0"/>
        <v>3|3</v>
      </c>
      <c r="B4" s="84" t="s">
        <v>17</v>
      </c>
      <c r="C4" s="79" t="s">
        <v>9</v>
      </c>
      <c r="D4" s="80">
        <v>3</v>
      </c>
      <c r="E4" s="86">
        <v>60</v>
      </c>
      <c r="F4" s="86">
        <v>40</v>
      </c>
      <c r="G4" s="86"/>
      <c r="H4" s="86"/>
      <c r="I4" s="86"/>
      <c r="J4" s="85"/>
      <c r="K4" s="85"/>
      <c r="L4" s="85"/>
      <c r="M4" s="85"/>
      <c r="N4" s="85"/>
      <c r="O4" s="85"/>
      <c r="P4" s="85"/>
      <c r="R4" s="13">
        <f t="shared" si="1"/>
        <v>100</v>
      </c>
    </row>
    <row r="5" spans="1:18" x14ac:dyDescent="0.2">
      <c r="A5" s="83" t="str">
        <f t="shared" si="0"/>
        <v>3|4</v>
      </c>
      <c r="B5" s="84" t="s">
        <v>18</v>
      </c>
      <c r="C5" s="79" t="s">
        <v>19</v>
      </c>
      <c r="D5" s="80">
        <v>4</v>
      </c>
      <c r="E5" s="86">
        <v>20</v>
      </c>
      <c r="F5" s="86">
        <v>50</v>
      </c>
      <c r="G5" s="86">
        <v>30</v>
      </c>
      <c r="H5" s="86"/>
      <c r="I5" s="86"/>
      <c r="J5" s="85"/>
      <c r="K5" s="85"/>
      <c r="L5" s="85"/>
      <c r="M5" s="85"/>
      <c r="N5" s="85"/>
      <c r="O5" s="85"/>
      <c r="P5" s="85"/>
      <c r="R5" s="13">
        <f t="shared" si="1"/>
        <v>100</v>
      </c>
    </row>
    <row r="6" spans="1:18" x14ac:dyDescent="0.2">
      <c r="A6" s="83" t="str">
        <f t="shared" si="0"/>
        <v>3|5</v>
      </c>
      <c r="B6" s="84" t="s">
        <v>20</v>
      </c>
      <c r="C6" s="79" t="s">
        <v>21</v>
      </c>
      <c r="D6" s="80">
        <v>5</v>
      </c>
      <c r="E6" s="86">
        <v>10</v>
      </c>
      <c r="F6" s="86">
        <v>50</v>
      </c>
      <c r="G6" s="86">
        <v>40</v>
      </c>
      <c r="H6" s="86"/>
      <c r="I6" s="86"/>
      <c r="J6" s="85"/>
      <c r="K6" s="85"/>
      <c r="L6" s="85"/>
      <c r="M6" s="85"/>
      <c r="N6" s="85"/>
      <c r="O6" s="85"/>
      <c r="P6" s="85"/>
      <c r="R6" s="13">
        <f t="shared" si="1"/>
        <v>100</v>
      </c>
    </row>
    <row r="7" spans="1:18" x14ac:dyDescent="0.2">
      <c r="A7" s="83" t="str">
        <f t="shared" si="0"/>
        <v>3|6</v>
      </c>
      <c r="B7" s="84" t="s">
        <v>22</v>
      </c>
      <c r="C7" s="79" t="s">
        <v>12</v>
      </c>
      <c r="D7" s="80"/>
      <c r="E7" s="86"/>
      <c r="F7" s="86">
        <v>30</v>
      </c>
      <c r="G7" s="86">
        <v>70</v>
      </c>
      <c r="H7" s="86"/>
      <c r="I7" s="86"/>
      <c r="J7" s="85"/>
      <c r="K7" s="85"/>
      <c r="L7" s="85"/>
      <c r="M7" s="85"/>
      <c r="N7" s="85"/>
      <c r="O7" s="85"/>
      <c r="P7" s="85"/>
      <c r="R7" s="13">
        <f t="shared" si="1"/>
        <v>100</v>
      </c>
    </row>
    <row r="8" spans="1:18" x14ac:dyDescent="0.2">
      <c r="A8" s="83" t="str">
        <f t="shared" si="0"/>
        <v>3|7</v>
      </c>
      <c r="B8" s="84" t="s">
        <v>23</v>
      </c>
      <c r="C8" s="79" t="s">
        <v>24</v>
      </c>
      <c r="D8" s="80">
        <v>3</v>
      </c>
      <c r="E8" s="86"/>
      <c r="F8" s="86">
        <v>40</v>
      </c>
      <c r="G8" s="86">
        <v>60</v>
      </c>
      <c r="H8" s="86"/>
      <c r="I8" s="86"/>
      <c r="J8" s="85"/>
      <c r="K8" s="85"/>
      <c r="L8" s="85"/>
      <c r="M8" s="85"/>
      <c r="N8" s="85"/>
      <c r="O8" s="85"/>
      <c r="P8" s="85"/>
      <c r="R8" s="13">
        <f t="shared" si="1"/>
        <v>100</v>
      </c>
    </row>
    <row r="9" spans="1:18" x14ac:dyDescent="0.2">
      <c r="A9" s="83" t="str">
        <f t="shared" si="0"/>
        <v>3|8</v>
      </c>
      <c r="B9" s="84" t="s">
        <v>25</v>
      </c>
      <c r="C9" s="79" t="s">
        <v>48</v>
      </c>
      <c r="D9" s="80">
        <v>5</v>
      </c>
      <c r="E9" s="86">
        <v>10</v>
      </c>
      <c r="F9" s="86">
        <v>50</v>
      </c>
      <c r="G9" s="86">
        <v>40</v>
      </c>
      <c r="H9" s="86"/>
      <c r="I9" s="86"/>
      <c r="J9" s="85"/>
      <c r="K9" s="85"/>
      <c r="L9" s="85"/>
      <c r="M9" s="85"/>
      <c r="N9" s="85"/>
      <c r="O9" s="85"/>
      <c r="P9" s="85"/>
      <c r="R9" s="13">
        <f t="shared" si="1"/>
        <v>100</v>
      </c>
    </row>
    <row r="10" spans="1:18" x14ac:dyDescent="0.2">
      <c r="A10" s="83" t="str">
        <f t="shared" si="0"/>
        <v>3|9</v>
      </c>
      <c r="B10" s="84" t="s">
        <v>27</v>
      </c>
      <c r="C10" s="79" t="s">
        <v>50</v>
      </c>
      <c r="D10" s="80"/>
      <c r="E10" s="86">
        <v>20</v>
      </c>
      <c r="F10" s="86">
        <v>50</v>
      </c>
      <c r="G10" s="86">
        <v>30</v>
      </c>
      <c r="H10" s="86"/>
      <c r="I10" s="86"/>
      <c r="J10" s="85"/>
      <c r="K10" s="85"/>
      <c r="L10" s="85"/>
      <c r="M10" s="85"/>
      <c r="N10" s="85"/>
      <c r="O10" s="85"/>
      <c r="P10" s="85"/>
      <c r="R10" s="13">
        <f t="shared" si="1"/>
        <v>100</v>
      </c>
    </row>
    <row r="11" spans="1:18" x14ac:dyDescent="0.2">
      <c r="A11" s="83" t="str">
        <f t="shared" si="0"/>
        <v>3|10</v>
      </c>
      <c r="B11" s="84" t="s">
        <v>30</v>
      </c>
      <c r="C11" s="79" t="s">
        <v>51</v>
      </c>
      <c r="D11" s="80">
        <v>6</v>
      </c>
      <c r="E11" s="86"/>
      <c r="F11" s="86">
        <v>40</v>
      </c>
      <c r="G11" s="86">
        <v>60</v>
      </c>
      <c r="H11" s="86"/>
      <c r="I11" s="86"/>
      <c r="J11" s="85"/>
      <c r="K11" s="85"/>
      <c r="L11" s="85"/>
      <c r="M11" s="85"/>
      <c r="N11" s="85"/>
      <c r="O11" s="85"/>
      <c r="P11" s="85"/>
      <c r="R11" s="13">
        <f t="shared" si="1"/>
        <v>100</v>
      </c>
    </row>
    <row r="12" spans="1:18" x14ac:dyDescent="0.2">
      <c r="A12" s="83" t="str">
        <f t="shared" si="0"/>
        <v>3|11</v>
      </c>
      <c r="B12" s="84" t="s">
        <v>32</v>
      </c>
      <c r="C12" s="79" t="s">
        <v>31</v>
      </c>
      <c r="D12" s="80">
        <v>6</v>
      </c>
      <c r="E12" s="86">
        <v>20</v>
      </c>
      <c r="F12" s="86">
        <v>40</v>
      </c>
      <c r="G12" s="86">
        <v>40</v>
      </c>
      <c r="H12" s="86"/>
      <c r="I12" s="86"/>
      <c r="J12" s="85"/>
      <c r="K12" s="85"/>
      <c r="L12" s="85"/>
      <c r="M12" s="85"/>
      <c r="N12" s="85"/>
      <c r="O12" s="85"/>
      <c r="P12" s="85"/>
      <c r="R12" s="13">
        <f t="shared" si="1"/>
        <v>100</v>
      </c>
    </row>
    <row r="13" spans="1:18" x14ac:dyDescent="0.2">
      <c r="A13" s="83" t="str">
        <f t="shared" si="0"/>
        <v>3|12</v>
      </c>
      <c r="B13" s="84" t="s">
        <v>33</v>
      </c>
      <c r="C13" s="79" t="s">
        <v>34</v>
      </c>
      <c r="D13" s="80"/>
      <c r="E13" s="86">
        <v>20</v>
      </c>
      <c r="F13" s="86">
        <v>40</v>
      </c>
      <c r="G13" s="86">
        <v>40</v>
      </c>
      <c r="H13" s="86"/>
      <c r="I13" s="86"/>
      <c r="J13" s="85"/>
      <c r="K13" s="85"/>
      <c r="L13" s="85"/>
      <c r="M13" s="85"/>
      <c r="N13" s="85"/>
      <c r="O13" s="85"/>
      <c r="P13" s="85"/>
      <c r="R13" s="13">
        <f t="shared" si="1"/>
        <v>100</v>
      </c>
    </row>
    <row r="15" spans="1:18" ht="13.5" thickBot="1" x14ac:dyDescent="0.25">
      <c r="A15" s="87" t="s">
        <v>49</v>
      </c>
      <c r="B15" s="88">
        <v>4</v>
      </c>
      <c r="C15" s="89"/>
      <c r="D15" s="90"/>
      <c r="E15" s="76">
        <v>1</v>
      </c>
      <c r="F15" s="76">
        <v>2</v>
      </c>
      <c r="G15" s="76">
        <v>3</v>
      </c>
      <c r="H15" s="76">
        <v>4</v>
      </c>
      <c r="I15" s="76">
        <v>5</v>
      </c>
      <c r="J15" s="76">
        <v>6</v>
      </c>
      <c r="K15" s="76">
        <v>7</v>
      </c>
      <c r="L15" s="76">
        <v>8</v>
      </c>
      <c r="M15" s="76">
        <v>9</v>
      </c>
      <c r="N15" s="76">
        <v>10</v>
      </c>
      <c r="O15" s="76">
        <v>11</v>
      </c>
      <c r="P15" s="76">
        <v>12</v>
      </c>
    </row>
    <row r="16" spans="1:18" ht="13.5" thickTop="1" x14ac:dyDescent="0.2">
      <c r="A16" s="77" t="str">
        <f t="shared" ref="A16:A27" si="2">CONCATENATE($B$15,"|",B16)</f>
        <v>4|1</v>
      </c>
      <c r="B16" s="78">
        <v>1</v>
      </c>
      <c r="C16" s="79" t="s">
        <v>14</v>
      </c>
      <c r="D16" s="80">
        <v>1</v>
      </c>
      <c r="E16" s="81">
        <v>50</v>
      </c>
      <c r="F16" s="81">
        <v>50</v>
      </c>
      <c r="G16" s="81"/>
      <c r="H16" s="81"/>
      <c r="I16" s="81"/>
      <c r="J16" s="82"/>
      <c r="K16" s="82"/>
      <c r="L16" s="82"/>
      <c r="M16" s="82"/>
      <c r="N16" s="82"/>
      <c r="O16" s="82"/>
      <c r="P16" s="82"/>
      <c r="R16" s="13">
        <f t="shared" ref="R16:R27" si="3">SUM(E16:P16)</f>
        <v>100</v>
      </c>
    </row>
    <row r="17" spans="1:18" x14ac:dyDescent="0.2">
      <c r="A17" s="83" t="str">
        <f t="shared" si="2"/>
        <v>4|2</v>
      </c>
      <c r="B17" s="84" t="s">
        <v>15</v>
      </c>
      <c r="C17" s="79" t="s">
        <v>16</v>
      </c>
      <c r="D17" s="80">
        <v>2</v>
      </c>
      <c r="E17" s="81">
        <v>30</v>
      </c>
      <c r="F17" s="81">
        <v>40</v>
      </c>
      <c r="G17" s="81">
        <v>20</v>
      </c>
      <c r="H17" s="81">
        <v>10</v>
      </c>
      <c r="I17" s="81"/>
      <c r="J17" s="85"/>
      <c r="K17" s="85"/>
      <c r="L17" s="85"/>
      <c r="M17" s="85"/>
      <c r="N17" s="85"/>
      <c r="O17" s="85"/>
      <c r="P17" s="85"/>
      <c r="R17" s="13">
        <f t="shared" si="3"/>
        <v>100</v>
      </c>
    </row>
    <row r="18" spans="1:18" x14ac:dyDescent="0.2">
      <c r="A18" s="83" t="str">
        <f t="shared" si="2"/>
        <v>4|3</v>
      </c>
      <c r="B18" s="84" t="s">
        <v>17</v>
      </c>
      <c r="C18" s="79" t="s">
        <v>9</v>
      </c>
      <c r="D18" s="80">
        <v>3</v>
      </c>
      <c r="E18" s="86">
        <v>50</v>
      </c>
      <c r="F18" s="86">
        <v>40</v>
      </c>
      <c r="G18" s="86">
        <v>10</v>
      </c>
      <c r="H18" s="86"/>
      <c r="I18" s="86"/>
      <c r="J18" s="85"/>
      <c r="K18" s="85"/>
      <c r="L18" s="85"/>
      <c r="M18" s="85"/>
      <c r="N18" s="85"/>
      <c r="O18" s="85"/>
      <c r="P18" s="85"/>
      <c r="R18" s="13">
        <f t="shared" si="3"/>
        <v>100</v>
      </c>
    </row>
    <row r="19" spans="1:18" x14ac:dyDescent="0.2">
      <c r="A19" s="83" t="str">
        <f t="shared" si="2"/>
        <v>4|4</v>
      </c>
      <c r="B19" s="84" t="s">
        <v>18</v>
      </c>
      <c r="C19" s="79" t="s">
        <v>19</v>
      </c>
      <c r="D19" s="80">
        <v>4</v>
      </c>
      <c r="E19" s="86">
        <v>20</v>
      </c>
      <c r="F19" s="86">
        <v>40</v>
      </c>
      <c r="G19" s="86">
        <v>20</v>
      </c>
      <c r="H19" s="86">
        <v>20</v>
      </c>
      <c r="I19" s="86"/>
      <c r="J19" s="85"/>
      <c r="K19" s="85"/>
      <c r="L19" s="85"/>
      <c r="M19" s="85"/>
      <c r="N19" s="85"/>
      <c r="O19" s="85"/>
      <c r="P19" s="85"/>
      <c r="R19" s="13">
        <f t="shared" si="3"/>
        <v>100</v>
      </c>
    </row>
    <row r="20" spans="1:18" x14ac:dyDescent="0.2">
      <c r="A20" s="83" t="str">
        <f t="shared" si="2"/>
        <v>4|5</v>
      </c>
      <c r="B20" s="84" t="s">
        <v>20</v>
      </c>
      <c r="C20" s="79" t="s">
        <v>21</v>
      </c>
      <c r="D20" s="80">
        <v>5</v>
      </c>
      <c r="E20" s="86">
        <v>10</v>
      </c>
      <c r="F20" s="86">
        <v>30</v>
      </c>
      <c r="G20" s="86">
        <v>40</v>
      </c>
      <c r="H20" s="86">
        <v>20</v>
      </c>
      <c r="I20" s="86"/>
      <c r="J20" s="85"/>
      <c r="K20" s="85"/>
      <c r="L20" s="85"/>
      <c r="M20" s="85"/>
      <c r="N20" s="85"/>
      <c r="O20" s="85"/>
      <c r="P20" s="85"/>
      <c r="R20" s="13">
        <f t="shared" si="3"/>
        <v>100</v>
      </c>
    </row>
    <row r="21" spans="1:18" x14ac:dyDescent="0.2">
      <c r="A21" s="83" t="str">
        <f t="shared" si="2"/>
        <v>4|6</v>
      </c>
      <c r="B21" s="84" t="s">
        <v>22</v>
      </c>
      <c r="C21" s="79" t="s">
        <v>12</v>
      </c>
      <c r="D21" s="80"/>
      <c r="E21" s="86"/>
      <c r="F21" s="86">
        <v>10</v>
      </c>
      <c r="G21" s="86">
        <v>70</v>
      </c>
      <c r="H21" s="86">
        <v>20</v>
      </c>
      <c r="I21" s="86"/>
      <c r="J21" s="85"/>
      <c r="K21" s="85"/>
      <c r="L21" s="85"/>
      <c r="M21" s="85"/>
      <c r="N21" s="85"/>
      <c r="O21" s="85"/>
      <c r="P21" s="85"/>
      <c r="R21" s="13">
        <f t="shared" si="3"/>
        <v>100</v>
      </c>
    </row>
    <row r="22" spans="1:18" x14ac:dyDescent="0.2">
      <c r="A22" s="83" t="str">
        <f t="shared" si="2"/>
        <v>4|7</v>
      </c>
      <c r="B22" s="84" t="s">
        <v>23</v>
      </c>
      <c r="C22" s="79" t="s">
        <v>24</v>
      </c>
      <c r="D22" s="80"/>
      <c r="E22" s="86"/>
      <c r="F22" s="86">
        <v>30</v>
      </c>
      <c r="G22" s="86">
        <v>30</v>
      </c>
      <c r="H22" s="86">
        <v>40</v>
      </c>
      <c r="I22" s="86"/>
      <c r="J22" s="85"/>
      <c r="K22" s="85"/>
      <c r="L22" s="85"/>
      <c r="M22" s="85"/>
      <c r="N22" s="85"/>
      <c r="O22" s="85"/>
      <c r="P22" s="85"/>
      <c r="R22" s="13">
        <f t="shared" si="3"/>
        <v>100</v>
      </c>
    </row>
    <row r="23" spans="1:18" x14ac:dyDescent="0.2">
      <c r="A23" s="83" t="str">
        <f t="shared" si="2"/>
        <v>4|8</v>
      </c>
      <c r="B23" s="84" t="s">
        <v>25</v>
      </c>
      <c r="C23" s="79" t="s">
        <v>48</v>
      </c>
      <c r="D23" s="80">
        <v>3</v>
      </c>
      <c r="E23" s="86">
        <v>10</v>
      </c>
      <c r="F23" s="86">
        <v>30</v>
      </c>
      <c r="G23" s="86">
        <v>30</v>
      </c>
      <c r="H23" s="86">
        <v>30</v>
      </c>
      <c r="I23" s="86"/>
      <c r="J23" s="85"/>
      <c r="K23" s="85"/>
      <c r="L23" s="85"/>
      <c r="M23" s="85"/>
      <c r="N23" s="85"/>
      <c r="O23" s="85"/>
      <c r="P23" s="85"/>
      <c r="R23" s="13">
        <f t="shared" si="3"/>
        <v>100</v>
      </c>
    </row>
    <row r="24" spans="1:18" x14ac:dyDescent="0.2">
      <c r="A24" s="83" t="str">
        <f t="shared" si="2"/>
        <v>4|9</v>
      </c>
      <c r="B24" s="84" t="s">
        <v>27</v>
      </c>
      <c r="C24" s="79" t="s">
        <v>50</v>
      </c>
      <c r="D24" s="80">
        <v>5</v>
      </c>
      <c r="E24" s="86">
        <v>20</v>
      </c>
      <c r="F24" s="86">
        <v>30</v>
      </c>
      <c r="G24" s="86">
        <v>30</v>
      </c>
      <c r="H24" s="86">
        <v>20</v>
      </c>
      <c r="I24" s="86"/>
      <c r="J24" s="85"/>
      <c r="K24" s="85"/>
      <c r="L24" s="85"/>
      <c r="M24" s="85"/>
      <c r="N24" s="85"/>
      <c r="O24" s="85"/>
      <c r="P24" s="85"/>
      <c r="R24" s="13">
        <f t="shared" si="3"/>
        <v>100</v>
      </c>
    </row>
    <row r="25" spans="1:18" x14ac:dyDescent="0.2">
      <c r="A25" s="83" t="str">
        <f t="shared" si="2"/>
        <v>4|10</v>
      </c>
      <c r="B25" s="84" t="s">
        <v>30</v>
      </c>
      <c r="C25" s="79" t="s">
        <v>51</v>
      </c>
      <c r="D25" s="80">
        <v>6</v>
      </c>
      <c r="E25" s="86"/>
      <c r="F25" s="86">
        <v>30</v>
      </c>
      <c r="G25" s="86">
        <v>40</v>
      </c>
      <c r="H25" s="86">
        <v>30</v>
      </c>
      <c r="I25" s="86"/>
      <c r="J25" s="85"/>
      <c r="K25" s="85"/>
      <c r="L25" s="85"/>
      <c r="M25" s="85"/>
      <c r="N25" s="85"/>
      <c r="O25" s="85"/>
      <c r="P25" s="85"/>
      <c r="R25" s="13">
        <f t="shared" si="3"/>
        <v>100</v>
      </c>
    </row>
    <row r="26" spans="1:18" x14ac:dyDescent="0.2">
      <c r="A26" s="83" t="str">
        <f t="shared" si="2"/>
        <v>4|11</v>
      </c>
      <c r="B26" s="84" t="s">
        <v>32</v>
      </c>
      <c r="C26" s="79" t="s">
        <v>31</v>
      </c>
      <c r="D26" s="80">
        <v>6</v>
      </c>
      <c r="E26" s="86">
        <v>10</v>
      </c>
      <c r="F26" s="86">
        <v>30</v>
      </c>
      <c r="G26" s="86">
        <v>30</v>
      </c>
      <c r="H26" s="86">
        <v>30</v>
      </c>
      <c r="I26" s="86"/>
      <c r="J26" s="85"/>
      <c r="K26" s="85"/>
      <c r="L26" s="85"/>
      <c r="M26" s="85"/>
      <c r="N26" s="85"/>
      <c r="O26" s="85"/>
      <c r="P26" s="85"/>
      <c r="R26" s="13">
        <f t="shared" si="3"/>
        <v>100</v>
      </c>
    </row>
    <row r="27" spans="1:18" x14ac:dyDescent="0.2">
      <c r="A27" s="83" t="str">
        <f t="shared" si="2"/>
        <v>4|12</v>
      </c>
      <c r="B27" s="84" t="s">
        <v>33</v>
      </c>
      <c r="C27" s="79" t="s">
        <v>34</v>
      </c>
      <c r="D27" s="80"/>
      <c r="E27" s="86">
        <v>20</v>
      </c>
      <c r="F27" s="86">
        <v>20</v>
      </c>
      <c r="G27" s="86">
        <v>40</v>
      </c>
      <c r="H27" s="86">
        <v>20</v>
      </c>
      <c r="I27" s="86"/>
      <c r="J27" s="85"/>
      <c r="K27" s="85"/>
      <c r="L27" s="85"/>
      <c r="M27" s="85"/>
      <c r="N27" s="85"/>
      <c r="O27" s="85"/>
      <c r="P27" s="85"/>
      <c r="R27" s="13">
        <f t="shared" si="3"/>
        <v>100</v>
      </c>
    </row>
    <row r="29" spans="1:18" ht="13.5" thickBot="1" x14ac:dyDescent="0.25">
      <c r="A29" s="87" t="s">
        <v>49</v>
      </c>
      <c r="B29" s="88">
        <v>5</v>
      </c>
      <c r="C29" s="89"/>
      <c r="D29" s="90"/>
      <c r="E29" s="76">
        <v>1</v>
      </c>
      <c r="F29" s="76">
        <v>2</v>
      </c>
      <c r="G29" s="76">
        <v>3</v>
      </c>
      <c r="H29" s="76">
        <v>4</v>
      </c>
      <c r="I29" s="76">
        <v>5</v>
      </c>
      <c r="J29" s="76">
        <v>6</v>
      </c>
      <c r="K29" s="76">
        <v>7</v>
      </c>
      <c r="L29" s="76">
        <v>8</v>
      </c>
      <c r="M29" s="76">
        <v>9</v>
      </c>
      <c r="N29" s="76">
        <v>10</v>
      </c>
      <c r="O29" s="76">
        <v>11</v>
      </c>
      <c r="P29" s="76">
        <v>12</v>
      </c>
    </row>
    <row r="30" spans="1:18" ht="13.5" thickTop="1" x14ac:dyDescent="0.2">
      <c r="A30" s="91" t="str">
        <f t="shared" ref="A30:A41" si="4">CONCATENATE($B$29,"|",B30)</f>
        <v>5|1</v>
      </c>
      <c r="B30" s="78">
        <v>1</v>
      </c>
      <c r="C30" s="79" t="s">
        <v>14</v>
      </c>
      <c r="D30" s="80">
        <v>1</v>
      </c>
      <c r="E30" s="81">
        <v>40</v>
      </c>
      <c r="F30" s="81">
        <v>40</v>
      </c>
      <c r="G30" s="81">
        <v>20</v>
      </c>
      <c r="H30" s="81"/>
      <c r="I30" s="81"/>
      <c r="J30" s="82"/>
      <c r="K30" s="82"/>
      <c r="L30" s="82"/>
      <c r="M30" s="82"/>
      <c r="N30" s="82"/>
      <c r="O30" s="82"/>
      <c r="P30" s="82"/>
      <c r="R30" s="13">
        <f t="shared" ref="R30:R41" si="5">SUM(E30:P30)</f>
        <v>100</v>
      </c>
    </row>
    <row r="31" spans="1:18" x14ac:dyDescent="0.2">
      <c r="A31" s="83" t="str">
        <f t="shared" si="4"/>
        <v>5|2</v>
      </c>
      <c r="B31" s="84" t="s">
        <v>15</v>
      </c>
      <c r="C31" s="79" t="s">
        <v>16</v>
      </c>
      <c r="D31" s="80">
        <v>2</v>
      </c>
      <c r="E31" s="81">
        <v>20</v>
      </c>
      <c r="F31" s="81">
        <v>30</v>
      </c>
      <c r="G31" s="81">
        <v>30</v>
      </c>
      <c r="H31" s="81">
        <v>10</v>
      </c>
      <c r="I31" s="81">
        <v>10</v>
      </c>
      <c r="J31" s="85"/>
      <c r="K31" s="85"/>
      <c r="L31" s="85"/>
      <c r="M31" s="85"/>
      <c r="N31" s="85"/>
      <c r="O31" s="85"/>
      <c r="P31" s="85"/>
      <c r="R31" s="13">
        <f t="shared" si="5"/>
        <v>100</v>
      </c>
    </row>
    <row r="32" spans="1:18" x14ac:dyDescent="0.2">
      <c r="A32" s="83" t="str">
        <f t="shared" si="4"/>
        <v>5|3</v>
      </c>
      <c r="B32" s="84" t="s">
        <v>17</v>
      </c>
      <c r="C32" s="79" t="s">
        <v>9</v>
      </c>
      <c r="D32" s="80">
        <v>3</v>
      </c>
      <c r="E32" s="86">
        <v>40</v>
      </c>
      <c r="F32" s="86">
        <v>40</v>
      </c>
      <c r="G32" s="86">
        <v>20</v>
      </c>
      <c r="H32" s="86"/>
      <c r="I32" s="86"/>
      <c r="J32" s="85"/>
      <c r="K32" s="85"/>
      <c r="L32" s="85"/>
      <c r="M32" s="85"/>
      <c r="N32" s="85"/>
      <c r="O32" s="85"/>
      <c r="P32" s="85"/>
      <c r="R32" s="13">
        <f t="shared" si="5"/>
        <v>100</v>
      </c>
    </row>
    <row r="33" spans="1:18" x14ac:dyDescent="0.2">
      <c r="A33" s="83" t="str">
        <f t="shared" si="4"/>
        <v>5|4</v>
      </c>
      <c r="B33" s="84" t="s">
        <v>18</v>
      </c>
      <c r="C33" s="79" t="s">
        <v>19</v>
      </c>
      <c r="D33" s="80">
        <v>4</v>
      </c>
      <c r="E33" s="86">
        <v>20</v>
      </c>
      <c r="F33" s="86">
        <v>20</v>
      </c>
      <c r="G33" s="86">
        <v>20</v>
      </c>
      <c r="H33" s="86">
        <v>20</v>
      </c>
      <c r="I33" s="86">
        <v>20</v>
      </c>
      <c r="J33" s="85"/>
      <c r="K33" s="85"/>
      <c r="L33" s="85"/>
      <c r="M33" s="85"/>
      <c r="N33" s="85"/>
      <c r="O33" s="85"/>
      <c r="P33" s="85"/>
      <c r="R33" s="13">
        <f t="shared" si="5"/>
        <v>100</v>
      </c>
    </row>
    <row r="34" spans="1:18" x14ac:dyDescent="0.2">
      <c r="A34" s="83" t="str">
        <f t="shared" si="4"/>
        <v>5|5</v>
      </c>
      <c r="B34" s="84" t="s">
        <v>20</v>
      </c>
      <c r="C34" s="79" t="s">
        <v>21</v>
      </c>
      <c r="D34" s="80">
        <v>5</v>
      </c>
      <c r="E34" s="86">
        <v>5</v>
      </c>
      <c r="F34" s="86">
        <v>15</v>
      </c>
      <c r="G34" s="86">
        <v>20</v>
      </c>
      <c r="H34" s="86">
        <v>30</v>
      </c>
      <c r="I34" s="86">
        <v>30</v>
      </c>
      <c r="J34" s="85"/>
      <c r="K34" s="85"/>
      <c r="L34" s="85"/>
      <c r="M34" s="85"/>
      <c r="N34" s="85"/>
      <c r="O34" s="85"/>
      <c r="P34" s="85"/>
      <c r="R34" s="13">
        <f t="shared" si="5"/>
        <v>100</v>
      </c>
    </row>
    <row r="35" spans="1:18" x14ac:dyDescent="0.2">
      <c r="A35" s="83" t="str">
        <f t="shared" si="4"/>
        <v>5|6</v>
      </c>
      <c r="B35" s="84" t="s">
        <v>22</v>
      </c>
      <c r="C35" s="79" t="s">
        <v>12</v>
      </c>
      <c r="D35" s="80"/>
      <c r="E35" s="86"/>
      <c r="F35" s="86"/>
      <c r="G35" s="86">
        <v>60</v>
      </c>
      <c r="H35" s="86">
        <v>40</v>
      </c>
      <c r="I35" s="86"/>
      <c r="J35" s="85"/>
      <c r="K35" s="85"/>
      <c r="L35" s="85"/>
      <c r="M35" s="85"/>
      <c r="N35" s="85"/>
      <c r="O35" s="85"/>
      <c r="P35" s="85"/>
      <c r="R35" s="13">
        <f t="shared" si="5"/>
        <v>100</v>
      </c>
    </row>
    <row r="36" spans="1:18" x14ac:dyDescent="0.2">
      <c r="A36" s="83" t="str">
        <f t="shared" si="4"/>
        <v>5|7</v>
      </c>
      <c r="B36" s="84" t="s">
        <v>23</v>
      </c>
      <c r="C36" s="79" t="s">
        <v>24</v>
      </c>
      <c r="D36" s="80">
        <v>3</v>
      </c>
      <c r="E36" s="86"/>
      <c r="F36" s="86">
        <v>10</v>
      </c>
      <c r="G36" s="86">
        <v>30</v>
      </c>
      <c r="H36" s="86">
        <v>30</v>
      </c>
      <c r="I36" s="86">
        <v>30</v>
      </c>
      <c r="J36" s="85"/>
      <c r="K36" s="85"/>
      <c r="L36" s="85"/>
      <c r="M36" s="85"/>
      <c r="N36" s="85"/>
      <c r="O36" s="85"/>
      <c r="P36" s="85"/>
      <c r="R36" s="13">
        <f t="shared" si="5"/>
        <v>100</v>
      </c>
    </row>
    <row r="37" spans="1:18" x14ac:dyDescent="0.2">
      <c r="A37" s="83" t="str">
        <f t="shared" si="4"/>
        <v>5|8</v>
      </c>
      <c r="B37" s="84" t="s">
        <v>25</v>
      </c>
      <c r="C37" s="79" t="s">
        <v>48</v>
      </c>
      <c r="D37" s="80">
        <v>5</v>
      </c>
      <c r="E37" s="86">
        <v>10</v>
      </c>
      <c r="F37" s="86">
        <v>20</v>
      </c>
      <c r="G37" s="86">
        <v>30</v>
      </c>
      <c r="H37" s="86">
        <v>20</v>
      </c>
      <c r="I37" s="86">
        <v>20</v>
      </c>
      <c r="J37" s="85"/>
      <c r="K37" s="85"/>
      <c r="L37" s="85"/>
      <c r="M37" s="85"/>
      <c r="N37" s="85"/>
      <c r="O37" s="85"/>
      <c r="P37" s="85"/>
      <c r="R37" s="13">
        <f t="shared" si="5"/>
        <v>100</v>
      </c>
    </row>
    <row r="38" spans="1:18" x14ac:dyDescent="0.2">
      <c r="A38" s="83" t="str">
        <f t="shared" si="4"/>
        <v>5|9</v>
      </c>
      <c r="B38" s="84" t="s">
        <v>27</v>
      </c>
      <c r="C38" s="79" t="s">
        <v>50</v>
      </c>
      <c r="D38" s="80">
        <v>6</v>
      </c>
      <c r="E38" s="86">
        <v>20</v>
      </c>
      <c r="F38" s="86">
        <v>20</v>
      </c>
      <c r="G38" s="86">
        <v>30</v>
      </c>
      <c r="H38" s="86">
        <v>20</v>
      </c>
      <c r="I38" s="86">
        <v>10</v>
      </c>
      <c r="J38" s="85"/>
      <c r="K38" s="85"/>
      <c r="L38" s="85"/>
      <c r="M38" s="85"/>
      <c r="N38" s="85"/>
      <c r="O38" s="85"/>
      <c r="P38" s="85"/>
      <c r="R38" s="13">
        <f t="shared" si="5"/>
        <v>100</v>
      </c>
    </row>
    <row r="39" spans="1:18" x14ac:dyDescent="0.2">
      <c r="A39" s="83" t="str">
        <f t="shared" si="4"/>
        <v>5|10</v>
      </c>
      <c r="B39" s="84" t="s">
        <v>30</v>
      </c>
      <c r="C39" s="79" t="s">
        <v>51</v>
      </c>
      <c r="D39" s="80">
        <v>6</v>
      </c>
      <c r="E39" s="86"/>
      <c r="F39" s="86">
        <v>10</v>
      </c>
      <c r="G39" s="86">
        <v>30</v>
      </c>
      <c r="H39" s="86">
        <v>30</v>
      </c>
      <c r="I39" s="86">
        <v>30</v>
      </c>
      <c r="J39" s="85"/>
      <c r="K39" s="85"/>
      <c r="L39" s="85"/>
      <c r="M39" s="85"/>
      <c r="N39" s="85"/>
      <c r="O39" s="85"/>
      <c r="P39" s="85"/>
      <c r="R39" s="13">
        <f t="shared" si="5"/>
        <v>100</v>
      </c>
    </row>
    <row r="40" spans="1:18" x14ac:dyDescent="0.2">
      <c r="A40" s="83" t="str">
        <f t="shared" si="4"/>
        <v>5|11</v>
      </c>
      <c r="B40" s="84" t="s">
        <v>32</v>
      </c>
      <c r="C40" s="79" t="s">
        <v>31</v>
      </c>
      <c r="D40" s="80"/>
      <c r="E40" s="86">
        <v>10</v>
      </c>
      <c r="F40" s="86">
        <v>20</v>
      </c>
      <c r="G40" s="86">
        <v>20</v>
      </c>
      <c r="H40" s="86">
        <v>30</v>
      </c>
      <c r="I40" s="86">
        <v>20</v>
      </c>
      <c r="J40" s="85"/>
      <c r="K40" s="85"/>
      <c r="L40" s="85"/>
      <c r="M40" s="85"/>
      <c r="N40" s="85"/>
      <c r="O40" s="85"/>
      <c r="P40" s="85"/>
      <c r="R40" s="13">
        <f t="shared" si="5"/>
        <v>100</v>
      </c>
    </row>
    <row r="41" spans="1:18" x14ac:dyDescent="0.2">
      <c r="A41" s="83" t="str">
        <f t="shared" si="4"/>
        <v>5|12</v>
      </c>
      <c r="B41" s="84" t="s">
        <v>33</v>
      </c>
      <c r="C41" s="79" t="s">
        <v>34</v>
      </c>
      <c r="D41" s="80"/>
      <c r="E41" s="86">
        <v>20</v>
      </c>
      <c r="F41" s="86">
        <v>20</v>
      </c>
      <c r="G41" s="86">
        <v>20</v>
      </c>
      <c r="H41" s="86">
        <v>20</v>
      </c>
      <c r="I41" s="86">
        <v>20</v>
      </c>
      <c r="J41" s="85"/>
      <c r="K41" s="85"/>
      <c r="L41" s="85"/>
      <c r="M41" s="85"/>
      <c r="N41" s="85"/>
      <c r="O41" s="85"/>
      <c r="P41" s="85"/>
      <c r="R41" s="13">
        <f t="shared" si="5"/>
        <v>100</v>
      </c>
    </row>
    <row r="43" spans="1:18" ht="13.5" thickBot="1" x14ac:dyDescent="0.25">
      <c r="A43" s="87" t="s">
        <v>49</v>
      </c>
      <c r="B43" s="88">
        <v>6</v>
      </c>
      <c r="C43" s="89"/>
      <c r="D43" s="90"/>
      <c r="E43" s="76">
        <v>1</v>
      </c>
      <c r="F43" s="76">
        <v>2</v>
      </c>
      <c r="G43" s="76">
        <v>3</v>
      </c>
      <c r="H43" s="76">
        <v>4</v>
      </c>
      <c r="I43" s="76">
        <v>5</v>
      </c>
      <c r="J43" s="76">
        <v>6</v>
      </c>
      <c r="K43" s="76">
        <v>7</v>
      </c>
      <c r="L43" s="76">
        <v>8</v>
      </c>
      <c r="M43" s="76">
        <v>9</v>
      </c>
      <c r="N43" s="76">
        <v>10</v>
      </c>
      <c r="O43" s="76">
        <v>11</v>
      </c>
      <c r="P43" s="76">
        <v>12</v>
      </c>
    </row>
    <row r="44" spans="1:18" ht="13.5" thickTop="1" x14ac:dyDescent="0.2">
      <c r="A44" s="91" t="str">
        <f t="shared" ref="A44:A55" si="6">CONCATENATE($B$43,"|",B44)</f>
        <v>6|1</v>
      </c>
      <c r="B44" s="78">
        <v>1</v>
      </c>
      <c r="C44" s="79" t="s">
        <v>14</v>
      </c>
      <c r="D44" s="80">
        <v>1</v>
      </c>
      <c r="E44" s="81">
        <v>40</v>
      </c>
      <c r="F44" s="81">
        <v>30</v>
      </c>
      <c r="G44" s="81">
        <v>30</v>
      </c>
      <c r="H44" s="81"/>
      <c r="I44" s="81"/>
      <c r="J44" s="82"/>
      <c r="K44" s="82"/>
      <c r="L44" s="82"/>
      <c r="M44" s="82"/>
      <c r="N44" s="82"/>
      <c r="O44" s="82"/>
      <c r="P44" s="82"/>
      <c r="R44" s="13">
        <f t="shared" ref="R44:R55" si="7">SUM(E44:P44)</f>
        <v>100</v>
      </c>
    </row>
    <row r="45" spans="1:18" x14ac:dyDescent="0.2">
      <c r="A45" s="83" t="str">
        <f t="shared" si="6"/>
        <v>6|2</v>
      </c>
      <c r="B45" s="84" t="s">
        <v>15</v>
      </c>
      <c r="C45" s="79" t="s">
        <v>16</v>
      </c>
      <c r="D45" s="80">
        <v>2</v>
      </c>
      <c r="E45" s="81">
        <v>20</v>
      </c>
      <c r="F45" s="81">
        <v>30</v>
      </c>
      <c r="G45" s="81">
        <v>20</v>
      </c>
      <c r="H45" s="81">
        <v>10</v>
      </c>
      <c r="I45" s="81">
        <v>10</v>
      </c>
      <c r="J45" s="85">
        <v>10</v>
      </c>
      <c r="K45" s="85"/>
      <c r="L45" s="85"/>
      <c r="M45" s="85"/>
      <c r="N45" s="85"/>
      <c r="O45" s="85"/>
      <c r="P45" s="85"/>
      <c r="R45" s="13">
        <f t="shared" si="7"/>
        <v>100</v>
      </c>
    </row>
    <row r="46" spans="1:18" x14ac:dyDescent="0.2">
      <c r="A46" s="83" t="str">
        <f t="shared" si="6"/>
        <v>6|3</v>
      </c>
      <c r="B46" s="84" t="s">
        <v>17</v>
      </c>
      <c r="C46" s="79" t="s">
        <v>9</v>
      </c>
      <c r="D46" s="80">
        <v>3</v>
      </c>
      <c r="E46" s="86">
        <v>20</v>
      </c>
      <c r="F46" s="86">
        <v>40</v>
      </c>
      <c r="G46" s="86">
        <v>40</v>
      </c>
      <c r="H46" s="86"/>
      <c r="I46" s="86"/>
      <c r="J46" s="85"/>
      <c r="K46" s="85"/>
      <c r="L46" s="85"/>
      <c r="M46" s="85"/>
      <c r="N46" s="85"/>
      <c r="O46" s="85"/>
      <c r="P46" s="85"/>
      <c r="R46" s="13">
        <f t="shared" si="7"/>
        <v>100</v>
      </c>
    </row>
    <row r="47" spans="1:18" x14ac:dyDescent="0.2">
      <c r="A47" s="83" t="str">
        <f t="shared" si="6"/>
        <v>6|4</v>
      </c>
      <c r="B47" s="84" t="s">
        <v>18</v>
      </c>
      <c r="C47" s="79" t="s">
        <v>19</v>
      </c>
      <c r="D47" s="80"/>
      <c r="E47" s="86">
        <v>10</v>
      </c>
      <c r="F47" s="86">
        <v>20</v>
      </c>
      <c r="G47" s="86">
        <v>20</v>
      </c>
      <c r="H47" s="86">
        <v>20</v>
      </c>
      <c r="I47" s="86">
        <v>20</v>
      </c>
      <c r="J47" s="85">
        <v>10</v>
      </c>
      <c r="K47" s="85"/>
      <c r="L47" s="85"/>
      <c r="M47" s="85"/>
      <c r="N47" s="85"/>
      <c r="O47" s="85"/>
      <c r="P47" s="85"/>
      <c r="R47" s="13">
        <f t="shared" si="7"/>
        <v>100</v>
      </c>
    </row>
    <row r="48" spans="1:18" x14ac:dyDescent="0.2">
      <c r="A48" s="83" t="str">
        <f t="shared" si="6"/>
        <v>6|5</v>
      </c>
      <c r="B48" s="84" t="s">
        <v>20</v>
      </c>
      <c r="C48" s="79" t="s">
        <v>21</v>
      </c>
      <c r="D48" s="80">
        <v>4</v>
      </c>
      <c r="E48" s="86">
        <v>5</v>
      </c>
      <c r="F48" s="86">
        <v>10</v>
      </c>
      <c r="G48" s="86">
        <v>20</v>
      </c>
      <c r="H48" s="86">
        <v>30</v>
      </c>
      <c r="I48" s="86">
        <v>25</v>
      </c>
      <c r="J48" s="85">
        <v>10</v>
      </c>
      <c r="K48" s="85"/>
      <c r="L48" s="85"/>
      <c r="M48" s="85"/>
      <c r="N48" s="85"/>
      <c r="O48" s="85"/>
      <c r="P48" s="85"/>
      <c r="R48" s="13">
        <f t="shared" si="7"/>
        <v>100</v>
      </c>
    </row>
    <row r="49" spans="1:18" x14ac:dyDescent="0.2">
      <c r="A49" s="83" t="str">
        <f t="shared" si="6"/>
        <v>6|6</v>
      </c>
      <c r="B49" s="84" t="s">
        <v>22</v>
      </c>
      <c r="C49" s="79" t="s">
        <v>12</v>
      </c>
      <c r="D49" s="80">
        <v>5</v>
      </c>
      <c r="E49" s="86"/>
      <c r="F49" s="86"/>
      <c r="G49" s="86">
        <v>50</v>
      </c>
      <c r="H49" s="86">
        <v>50</v>
      </c>
      <c r="I49" s="86"/>
      <c r="J49" s="85"/>
      <c r="K49" s="85"/>
      <c r="L49" s="85"/>
      <c r="M49" s="85"/>
      <c r="N49" s="85"/>
      <c r="O49" s="85"/>
      <c r="P49" s="85"/>
      <c r="R49" s="13">
        <f t="shared" si="7"/>
        <v>100</v>
      </c>
    </row>
    <row r="50" spans="1:18" x14ac:dyDescent="0.2">
      <c r="A50" s="83" t="str">
        <f t="shared" si="6"/>
        <v>6|7</v>
      </c>
      <c r="B50" s="84" t="s">
        <v>23</v>
      </c>
      <c r="C50" s="79" t="s">
        <v>24</v>
      </c>
      <c r="D50" s="80">
        <v>3</v>
      </c>
      <c r="E50" s="86"/>
      <c r="F50" s="86"/>
      <c r="G50" s="86">
        <v>20</v>
      </c>
      <c r="H50" s="86">
        <v>30</v>
      </c>
      <c r="I50" s="86">
        <v>30</v>
      </c>
      <c r="J50" s="85">
        <v>20</v>
      </c>
      <c r="K50" s="85"/>
      <c r="L50" s="85"/>
      <c r="M50" s="85"/>
      <c r="N50" s="85"/>
      <c r="O50" s="85"/>
      <c r="P50" s="85"/>
      <c r="R50" s="13">
        <f t="shared" si="7"/>
        <v>100</v>
      </c>
    </row>
    <row r="51" spans="1:18" x14ac:dyDescent="0.2">
      <c r="A51" s="83" t="str">
        <f t="shared" si="6"/>
        <v>6|8</v>
      </c>
      <c r="B51" s="84" t="s">
        <v>25</v>
      </c>
      <c r="C51" s="79" t="s">
        <v>48</v>
      </c>
      <c r="D51" s="80">
        <v>5</v>
      </c>
      <c r="E51" s="86">
        <v>10</v>
      </c>
      <c r="F51" s="86">
        <v>10</v>
      </c>
      <c r="G51" s="86">
        <v>20</v>
      </c>
      <c r="H51" s="86">
        <v>20</v>
      </c>
      <c r="I51" s="86">
        <v>20</v>
      </c>
      <c r="J51" s="85">
        <v>20</v>
      </c>
      <c r="K51" s="85"/>
      <c r="L51" s="85"/>
      <c r="M51" s="85"/>
      <c r="N51" s="85"/>
      <c r="O51" s="85"/>
      <c r="P51" s="85"/>
      <c r="R51" s="13">
        <f t="shared" si="7"/>
        <v>100</v>
      </c>
    </row>
    <row r="52" spans="1:18" x14ac:dyDescent="0.2">
      <c r="A52" s="83" t="str">
        <f t="shared" si="6"/>
        <v>6|9</v>
      </c>
      <c r="B52" s="84" t="s">
        <v>27</v>
      </c>
      <c r="C52" s="79" t="s">
        <v>50</v>
      </c>
      <c r="D52" s="80">
        <v>6</v>
      </c>
      <c r="E52" s="86">
        <v>10</v>
      </c>
      <c r="F52" s="86">
        <v>20</v>
      </c>
      <c r="G52" s="86">
        <v>20</v>
      </c>
      <c r="H52" s="86">
        <v>20</v>
      </c>
      <c r="I52" s="86">
        <v>20</v>
      </c>
      <c r="J52" s="85">
        <v>10</v>
      </c>
      <c r="K52" s="85"/>
      <c r="L52" s="85"/>
      <c r="M52" s="85"/>
      <c r="N52" s="85"/>
      <c r="O52" s="85"/>
      <c r="P52" s="85"/>
      <c r="R52" s="13">
        <f t="shared" si="7"/>
        <v>100</v>
      </c>
    </row>
    <row r="53" spans="1:18" x14ac:dyDescent="0.2">
      <c r="A53" s="83" t="str">
        <f t="shared" si="6"/>
        <v>6|10</v>
      </c>
      <c r="B53" s="84" t="s">
        <v>30</v>
      </c>
      <c r="C53" s="79" t="s">
        <v>51</v>
      </c>
      <c r="D53" s="80">
        <v>6</v>
      </c>
      <c r="E53" s="86"/>
      <c r="F53" s="86"/>
      <c r="G53" s="86">
        <v>20</v>
      </c>
      <c r="H53" s="86">
        <v>30</v>
      </c>
      <c r="I53" s="86">
        <v>30</v>
      </c>
      <c r="J53" s="85">
        <v>20</v>
      </c>
      <c r="K53" s="85"/>
      <c r="L53" s="85"/>
      <c r="M53" s="85"/>
      <c r="N53" s="85"/>
      <c r="O53" s="85"/>
      <c r="P53" s="85"/>
      <c r="R53" s="13">
        <f t="shared" si="7"/>
        <v>100</v>
      </c>
    </row>
    <row r="54" spans="1:18" x14ac:dyDescent="0.2">
      <c r="A54" s="83" t="str">
        <f t="shared" si="6"/>
        <v>6|11</v>
      </c>
      <c r="B54" s="84" t="s">
        <v>32</v>
      </c>
      <c r="C54" s="79" t="s">
        <v>31</v>
      </c>
      <c r="D54" s="80"/>
      <c r="E54" s="86">
        <v>10</v>
      </c>
      <c r="F54" s="86">
        <v>10</v>
      </c>
      <c r="G54" s="86">
        <v>20</v>
      </c>
      <c r="H54" s="86">
        <v>20</v>
      </c>
      <c r="I54" s="86">
        <v>20</v>
      </c>
      <c r="J54" s="85">
        <v>20</v>
      </c>
      <c r="K54" s="85"/>
      <c r="L54" s="85"/>
      <c r="M54" s="85"/>
      <c r="N54" s="85"/>
      <c r="O54" s="85"/>
      <c r="P54" s="85"/>
      <c r="R54" s="13">
        <f t="shared" si="7"/>
        <v>100</v>
      </c>
    </row>
    <row r="55" spans="1:18" x14ac:dyDescent="0.2">
      <c r="A55" s="83" t="str">
        <f t="shared" si="6"/>
        <v>6|12</v>
      </c>
      <c r="B55" s="84" t="s">
        <v>33</v>
      </c>
      <c r="C55" s="79" t="s">
        <v>34</v>
      </c>
      <c r="D55" s="80"/>
      <c r="E55" s="86">
        <v>10</v>
      </c>
      <c r="F55" s="86">
        <v>20</v>
      </c>
      <c r="G55" s="86">
        <v>20</v>
      </c>
      <c r="H55" s="86">
        <v>20</v>
      </c>
      <c r="I55" s="86">
        <v>20</v>
      </c>
      <c r="J55" s="85">
        <v>10</v>
      </c>
      <c r="K55" s="85"/>
      <c r="L55" s="85"/>
      <c r="M55" s="85"/>
      <c r="N55" s="85"/>
      <c r="O55" s="85"/>
      <c r="P55" s="85"/>
      <c r="R55" s="13">
        <f t="shared" si="7"/>
        <v>100</v>
      </c>
    </row>
    <row r="57" spans="1:18" ht="13.5" thickBot="1" x14ac:dyDescent="0.25">
      <c r="A57" s="87" t="s">
        <v>49</v>
      </c>
      <c r="B57" s="88">
        <v>7</v>
      </c>
      <c r="C57" s="89"/>
      <c r="D57" s="90"/>
      <c r="E57" s="76">
        <v>1</v>
      </c>
      <c r="F57" s="76">
        <v>2</v>
      </c>
      <c r="G57" s="76">
        <v>3</v>
      </c>
      <c r="H57" s="76">
        <v>4</v>
      </c>
      <c r="I57" s="76">
        <v>5</v>
      </c>
      <c r="J57" s="76">
        <v>6</v>
      </c>
      <c r="K57" s="76">
        <v>7</v>
      </c>
      <c r="L57" s="76">
        <v>8</v>
      </c>
      <c r="M57" s="76">
        <v>9</v>
      </c>
      <c r="N57" s="76">
        <v>10</v>
      </c>
      <c r="O57" s="76">
        <v>11</v>
      </c>
      <c r="P57" s="76">
        <v>12</v>
      </c>
    </row>
    <row r="58" spans="1:18" ht="13.5" thickTop="1" x14ac:dyDescent="0.2">
      <c r="A58" s="91" t="str">
        <f t="shared" ref="A58:A69" si="8">CONCATENATE($B$57,"|",B58)</f>
        <v>7|1</v>
      </c>
      <c r="B58" s="78">
        <v>1</v>
      </c>
      <c r="C58" s="79" t="s">
        <v>14</v>
      </c>
      <c r="D58" s="80">
        <v>1</v>
      </c>
      <c r="E58" s="81">
        <v>30</v>
      </c>
      <c r="F58" s="81">
        <v>30</v>
      </c>
      <c r="G58" s="81">
        <v>30</v>
      </c>
      <c r="H58" s="81">
        <v>10</v>
      </c>
      <c r="I58" s="81"/>
      <c r="J58" s="82"/>
      <c r="K58" s="82"/>
      <c r="L58" s="82"/>
      <c r="M58" s="82"/>
      <c r="N58" s="82"/>
      <c r="O58" s="82"/>
      <c r="P58" s="82"/>
      <c r="R58" s="13">
        <f t="shared" ref="R58:R69" si="9">SUM(E58:P58)</f>
        <v>100</v>
      </c>
    </row>
    <row r="59" spans="1:18" x14ac:dyDescent="0.2">
      <c r="A59" s="83" t="str">
        <f t="shared" si="8"/>
        <v>7|2</v>
      </c>
      <c r="B59" s="84" t="s">
        <v>15</v>
      </c>
      <c r="C59" s="79" t="s">
        <v>16</v>
      </c>
      <c r="D59" s="80">
        <v>2</v>
      </c>
      <c r="E59" s="81">
        <v>20</v>
      </c>
      <c r="F59" s="81">
        <v>20</v>
      </c>
      <c r="G59" s="81">
        <v>20</v>
      </c>
      <c r="H59" s="81">
        <v>10</v>
      </c>
      <c r="I59" s="81">
        <v>10</v>
      </c>
      <c r="J59" s="85">
        <v>10</v>
      </c>
      <c r="K59" s="85">
        <v>10</v>
      </c>
      <c r="L59" s="85"/>
      <c r="M59" s="85"/>
      <c r="N59" s="85"/>
      <c r="O59" s="85"/>
      <c r="P59" s="85"/>
      <c r="R59" s="13">
        <f t="shared" si="9"/>
        <v>100</v>
      </c>
    </row>
    <row r="60" spans="1:18" x14ac:dyDescent="0.2">
      <c r="A60" s="83" t="str">
        <f t="shared" si="8"/>
        <v>7|3</v>
      </c>
      <c r="B60" s="84" t="s">
        <v>17</v>
      </c>
      <c r="C60" s="79" t="s">
        <v>9</v>
      </c>
      <c r="D60" s="80">
        <v>3</v>
      </c>
      <c r="E60" s="86">
        <v>20</v>
      </c>
      <c r="F60" s="86">
        <v>30</v>
      </c>
      <c r="G60" s="86">
        <v>30</v>
      </c>
      <c r="H60" s="86">
        <v>20</v>
      </c>
      <c r="I60" s="86"/>
      <c r="J60" s="85"/>
      <c r="K60" s="85"/>
      <c r="L60" s="85"/>
      <c r="M60" s="85"/>
      <c r="N60" s="85"/>
      <c r="O60" s="85"/>
      <c r="P60" s="85"/>
      <c r="R60" s="13">
        <f t="shared" si="9"/>
        <v>100</v>
      </c>
    </row>
    <row r="61" spans="1:18" x14ac:dyDescent="0.2">
      <c r="A61" s="83" t="str">
        <f t="shared" si="8"/>
        <v>7|4</v>
      </c>
      <c r="B61" s="84" t="s">
        <v>18</v>
      </c>
      <c r="C61" s="79" t="s">
        <v>19</v>
      </c>
      <c r="D61" s="80"/>
      <c r="E61" s="86">
        <v>10</v>
      </c>
      <c r="F61" s="86">
        <v>10</v>
      </c>
      <c r="G61" s="86">
        <v>20</v>
      </c>
      <c r="H61" s="86">
        <v>20</v>
      </c>
      <c r="I61" s="86">
        <v>20</v>
      </c>
      <c r="J61" s="85">
        <v>10</v>
      </c>
      <c r="K61" s="85">
        <v>10</v>
      </c>
      <c r="L61" s="85"/>
      <c r="M61" s="85"/>
      <c r="N61" s="85"/>
      <c r="O61" s="85"/>
      <c r="P61" s="85"/>
      <c r="R61" s="13">
        <f t="shared" si="9"/>
        <v>100</v>
      </c>
    </row>
    <row r="62" spans="1:18" x14ac:dyDescent="0.2">
      <c r="A62" s="83" t="str">
        <f t="shared" si="8"/>
        <v>7|5</v>
      </c>
      <c r="B62" s="84" t="s">
        <v>20</v>
      </c>
      <c r="C62" s="79" t="s">
        <v>21</v>
      </c>
      <c r="D62" s="80">
        <v>4</v>
      </c>
      <c r="E62" s="86">
        <v>5</v>
      </c>
      <c r="F62" s="86">
        <v>10</v>
      </c>
      <c r="G62" s="86">
        <v>20</v>
      </c>
      <c r="H62" s="86">
        <v>20</v>
      </c>
      <c r="I62" s="86">
        <v>20</v>
      </c>
      <c r="J62" s="85">
        <v>15</v>
      </c>
      <c r="K62" s="85">
        <v>10</v>
      </c>
      <c r="L62" s="85"/>
      <c r="M62" s="85"/>
      <c r="N62" s="85"/>
      <c r="O62" s="85"/>
      <c r="P62" s="85"/>
      <c r="R62" s="13">
        <f t="shared" si="9"/>
        <v>100</v>
      </c>
    </row>
    <row r="63" spans="1:18" x14ac:dyDescent="0.2">
      <c r="A63" s="83" t="str">
        <f t="shared" si="8"/>
        <v>7|6</v>
      </c>
      <c r="B63" s="84" t="s">
        <v>22</v>
      </c>
      <c r="C63" s="79" t="s">
        <v>12</v>
      </c>
      <c r="D63" s="80">
        <v>5</v>
      </c>
      <c r="E63" s="86"/>
      <c r="F63" s="86"/>
      <c r="G63" s="86">
        <v>30</v>
      </c>
      <c r="H63" s="86">
        <v>40</v>
      </c>
      <c r="I63" s="86">
        <v>30</v>
      </c>
      <c r="J63" s="85"/>
      <c r="K63" s="85"/>
      <c r="L63" s="85"/>
      <c r="M63" s="85"/>
      <c r="N63" s="85"/>
      <c r="O63" s="85"/>
      <c r="P63" s="85"/>
      <c r="R63" s="13">
        <f t="shared" si="9"/>
        <v>100</v>
      </c>
    </row>
    <row r="64" spans="1:18" x14ac:dyDescent="0.2">
      <c r="A64" s="83" t="str">
        <f t="shared" si="8"/>
        <v>7|7</v>
      </c>
      <c r="B64" s="84" t="s">
        <v>23</v>
      </c>
      <c r="C64" s="79" t="s">
        <v>24</v>
      </c>
      <c r="D64" s="80">
        <v>3</v>
      </c>
      <c r="E64" s="86"/>
      <c r="F64" s="86"/>
      <c r="G64" s="86">
        <v>20</v>
      </c>
      <c r="H64" s="86">
        <v>20</v>
      </c>
      <c r="I64" s="86">
        <v>20</v>
      </c>
      <c r="J64" s="85">
        <v>20</v>
      </c>
      <c r="K64" s="85">
        <v>20</v>
      </c>
      <c r="L64" s="85"/>
      <c r="M64" s="85"/>
      <c r="N64" s="85"/>
      <c r="O64" s="85"/>
      <c r="P64" s="85"/>
      <c r="R64" s="13">
        <f t="shared" si="9"/>
        <v>100</v>
      </c>
    </row>
    <row r="65" spans="1:18" x14ac:dyDescent="0.2">
      <c r="A65" s="83" t="str">
        <f t="shared" si="8"/>
        <v>7|8</v>
      </c>
      <c r="B65" s="84" t="s">
        <v>25</v>
      </c>
      <c r="C65" s="79" t="s">
        <v>48</v>
      </c>
      <c r="D65" s="80">
        <v>5</v>
      </c>
      <c r="E65" s="86">
        <v>10</v>
      </c>
      <c r="F65" s="86">
        <v>10</v>
      </c>
      <c r="G65" s="86">
        <v>10</v>
      </c>
      <c r="H65" s="86">
        <v>20</v>
      </c>
      <c r="I65" s="86">
        <v>20</v>
      </c>
      <c r="J65" s="85">
        <v>20</v>
      </c>
      <c r="K65" s="85">
        <v>10</v>
      </c>
      <c r="L65" s="85"/>
      <c r="M65" s="85"/>
      <c r="N65" s="85"/>
      <c r="O65" s="85"/>
      <c r="P65" s="85"/>
      <c r="R65" s="13">
        <f t="shared" si="9"/>
        <v>100</v>
      </c>
    </row>
    <row r="66" spans="1:18" x14ac:dyDescent="0.2">
      <c r="A66" s="83" t="str">
        <f t="shared" si="8"/>
        <v>7|9</v>
      </c>
      <c r="B66" s="84" t="s">
        <v>27</v>
      </c>
      <c r="C66" s="79" t="s">
        <v>50</v>
      </c>
      <c r="D66" s="80">
        <v>6</v>
      </c>
      <c r="E66" s="86">
        <v>10</v>
      </c>
      <c r="F66" s="86">
        <v>10</v>
      </c>
      <c r="G66" s="86">
        <v>20</v>
      </c>
      <c r="H66" s="86">
        <v>20</v>
      </c>
      <c r="I66" s="86">
        <v>20</v>
      </c>
      <c r="J66" s="85">
        <v>10</v>
      </c>
      <c r="K66" s="85">
        <v>10</v>
      </c>
      <c r="L66" s="85"/>
      <c r="M66" s="85"/>
      <c r="N66" s="85"/>
      <c r="O66" s="85"/>
      <c r="P66" s="85"/>
      <c r="R66" s="13">
        <f t="shared" si="9"/>
        <v>100</v>
      </c>
    </row>
    <row r="67" spans="1:18" x14ac:dyDescent="0.2">
      <c r="A67" s="83" t="str">
        <f t="shared" si="8"/>
        <v>7|10</v>
      </c>
      <c r="B67" s="84" t="s">
        <v>30</v>
      </c>
      <c r="C67" s="79" t="s">
        <v>51</v>
      </c>
      <c r="D67" s="80">
        <v>6</v>
      </c>
      <c r="E67" s="86"/>
      <c r="F67" s="86"/>
      <c r="G67" s="86">
        <v>20</v>
      </c>
      <c r="H67" s="86">
        <v>20</v>
      </c>
      <c r="I67" s="86">
        <v>20</v>
      </c>
      <c r="J67" s="85">
        <v>20</v>
      </c>
      <c r="K67" s="85">
        <v>20</v>
      </c>
      <c r="L67" s="85"/>
      <c r="M67" s="85"/>
      <c r="N67" s="85"/>
      <c r="O67" s="85"/>
      <c r="P67" s="85"/>
      <c r="R67" s="13">
        <f t="shared" si="9"/>
        <v>100</v>
      </c>
    </row>
    <row r="68" spans="1:18" x14ac:dyDescent="0.2">
      <c r="A68" s="83" t="str">
        <f t="shared" si="8"/>
        <v>7|11</v>
      </c>
      <c r="B68" s="84" t="s">
        <v>32</v>
      </c>
      <c r="C68" s="79" t="s">
        <v>31</v>
      </c>
      <c r="D68" s="80"/>
      <c r="E68" s="86">
        <v>5</v>
      </c>
      <c r="F68" s="86">
        <v>5</v>
      </c>
      <c r="G68" s="86">
        <v>20</v>
      </c>
      <c r="H68" s="86">
        <v>20</v>
      </c>
      <c r="I68" s="86">
        <v>20</v>
      </c>
      <c r="J68" s="85">
        <v>20</v>
      </c>
      <c r="K68" s="85">
        <v>10</v>
      </c>
      <c r="L68" s="85"/>
      <c r="M68" s="85"/>
      <c r="N68" s="85"/>
      <c r="O68" s="85"/>
      <c r="P68" s="85"/>
      <c r="R68" s="13">
        <f t="shared" si="9"/>
        <v>100</v>
      </c>
    </row>
    <row r="69" spans="1:18" x14ac:dyDescent="0.2">
      <c r="A69" s="83" t="str">
        <f t="shared" si="8"/>
        <v>7|12</v>
      </c>
      <c r="B69" s="84" t="s">
        <v>33</v>
      </c>
      <c r="C69" s="79" t="s">
        <v>34</v>
      </c>
      <c r="D69" s="80"/>
      <c r="E69" s="86">
        <v>10</v>
      </c>
      <c r="F69" s="86">
        <v>10</v>
      </c>
      <c r="G69" s="86">
        <v>20</v>
      </c>
      <c r="H69" s="86">
        <v>20</v>
      </c>
      <c r="I69" s="86">
        <v>20</v>
      </c>
      <c r="J69" s="85">
        <v>10</v>
      </c>
      <c r="K69" s="85">
        <v>10</v>
      </c>
      <c r="L69" s="85"/>
      <c r="M69" s="85"/>
      <c r="N69" s="85"/>
      <c r="O69" s="85"/>
      <c r="P69" s="85"/>
      <c r="R69" s="13">
        <f t="shared" si="9"/>
        <v>100</v>
      </c>
    </row>
    <row r="71" spans="1:18" ht="13.5" thickBot="1" x14ac:dyDescent="0.25">
      <c r="A71" s="87" t="s">
        <v>49</v>
      </c>
      <c r="B71" s="88">
        <v>8</v>
      </c>
      <c r="C71" s="89"/>
      <c r="D71" s="90"/>
      <c r="E71" s="76">
        <v>1</v>
      </c>
      <c r="F71" s="76">
        <v>2</v>
      </c>
      <c r="G71" s="76">
        <v>3</v>
      </c>
      <c r="H71" s="76">
        <v>4</v>
      </c>
      <c r="I71" s="76">
        <v>5</v>
      </c>
      <c r="J71" s="76">
        <v>6</v>
      </c>
      <c r="K71" s="76">
        <v>7</v>
      </c>
      <c r="L71" s="76">
        <v>8</v>
      </c>
      <c r="M71" s="76">
        <v>9</v>
      </c>
      <c r="N71" s="76">
        <v>10</v>
      </c>
      <c r="O71" s="76">
        <v>11</v>
      </c>
      <c r="P71" s="76">
        <v>12</v>
      </c>
    </row>
    <row r="72" spans="1:18" ht="13.5" thickTop="1" x14ac:dyDescent="0.2">
      <c r="A72" s="91" t="str">
        <f t="shared" ref="A72:A83" si="10">CONCATENATE($B$71,"|",B72)</f>
        <v>8|1</v>
      </c>
      <c r="B72" s="78">
        <v>1</v>
      </c>
      <c r="C72" s="79" t="s">
        <v>14</v>
      </c>
      <c r="D72" s="80">
        <v>1</v>
      </c>
      <c r="E72" s="81">
        <v>20</v>
      </c>
      <c r="F72" s="81">
        <v>30</v>
      </c>
      <c r="G72" s="81">
        <v>30</v>
      </c>
      <c r="H72" s="81">
        <v>20</v>
      </c>
      <c r="I72" s="81"/>
      <c r="J72" s="82"/>
      <c r="K72" s="82"/>
      <c r="L72" s="82"/>
      <c r="M72" s="82"/>
      <c r="N72" s="82"/>
      <c r="O72" s="82"/>
      <c r="P72" s="82"/>
      <c r="R72" s="13">
        <f t="shared" ref="R72:R83" si="11">SUM(E72:P72)</f>
        <v>100</v>
      </c>
    </row>
    <row r="73" spans="1:18" x14ac:dyDescent="0.2">
      <c r="A73" s="83" t="str">
        <f t="shared" si="10"/>
        <v>8|2</v>
      </c>
      <c r="B73" s="84" t="s">
        <v>15</v>
      </c>
      <c r="C73" s="79" t="s">
        <v>16</v>
      </c>
      <c r="D73" s="80">
        <v>2</v>
      </c>
      <c r="E73" s="81">
        <v>10</v>
      </c>
      <c r="F73" s="81">
        <v>20</v>
      </c>
      <c r="G73" s="81">
        <v>20</v>
      </c>
      <c r="H73" s="81">
        <v>10</v>
      </c>
      <c r="I73" s="81">
        <v>10</v>
      </c>
      <c r="J73" s="85">
        <v>10</v>
      </c>
      <c r="K73" s="85">
        <v>10</v>
      </c>
      <c r="L73" s="85">
        <v>10</v>
      </c>
      <c r="M73" s="85"/>
      <c r="N73" s="85"/>
      <c r="O73" s="85"/>
      <c r="P73" s="85"/>
      <c r="R73" s="13">
        <f t="shared" si="11"/>
        <v>100</v>
      </c>
    </row>
    <row r="74" spans="1:18" x14ac:dyDescent="0.2">
      <c r="A74" s="83" t="str">
        <f t="shared" si="10"/>
        <v>8|3</v>
      </c>
      <c r="B74" s="84" t="s">
        <v>17</v>
      </c>
      <c r="C74" s="79" t="s">
        <v>9</v>
      </c>
      <c r="D74" s="80">
        <v>3</v>
      </c>
      <c r="E74" s="86">
        <v>20</v>
      </c>
      <c r="F74" s="86">
        <v>20</v>
      </c>
      <c r="G74" s="86">
        <v>30</v>
      </c>
      <c r="H74" s="86">
        <v>20</v>
      </c>
      <c r="I74" s="86">
        <v>10</v>
      </c>
      <c r="J74" s="85"/>
      <c r="K74" s="85"/>
      <c r="L74" s="85"/>
      <c r="M74" s="85"/>
      <c r="N74" s="85"/>
      <c r="O74" s="85"/>
      <c r="P74" s="85"/>
      <c r="R74" s="13">
        <f t="shared" si="11"/>
        <v>100</v>
      </c>
    </row>
    <row r="75" spans="1:18" x14ac:dyDescent="0.2">
      <c r="A75" s="83" t="str">
        <f t="shared" si="10"/>
        <v>8|4</v>
      </c>
      <c r="B75" s="84" t="s">
        <v>18</v>
      </c>
      <c r="C75" s="79" t="s">
        <v>19</v>
      </c>
      <c r="D75" s="80">
        <v>4</v>
      </c>
      <c r="E75" s="86">
        <v>10</v>
      </c>
      <c r="F75" s="86">
        <v>10</v>
      </c>
      <c r="G75" s="86">
        <v>10</v>
      </c>
      <c r="H75" s="86">
        <v>20</v>
      </c>
      <c r="I75" s="86">
        <v>20</v>
      </c>
      <c r="J75" s="85">
        <v>10</v>
      </c>
      <c r="K75" s="85">
        <v>10</v>
      </c>
      <c r="L75" s="85">
        <v>10</v>
      </c>
      <c r="M75" s="85"/>
      <c r="N75" s="85"/>
      <c r="O75" s="85"/>
      <c r="P75" s="85"/>
      <c r="R75" s="13">
        <f t="shared" si="11"/>
        <v>100</v>
      </c>
    </row>
    <row r="76" spans="1:18" x14ac:dyDescent="0.2">
      <c r="A76" s="83" t="str">
        <f t="shared" si="10"/>
        <v>8|5</v>
      </c>
      <c r="B76" s="84" t="s">
        <v>20</v>
      </c>
      <c r="C76" s="79" t="s">
        <v>21</v>
      </c>
      <c r="D76" s="80">
        <v>5</v>
      </c>
      <c r="E76" s="86">
        <v>5</v>
      </c>
      <c r="F76" s="86">
        <v>10</v>
      </c>
      <c r="G76" s="86">
        <v>20</v>
      </c>
      <c r="H76" s="86">
        <v>20</v>
      </c>
      <c r="I76" s="86">
        <v>15</v>
      </c>
      <c r="J76" s="85">
        <v>10</v>
      </c>
      <c r="K76" s="85">
        <v>10</v>
      </c>
      <c r="L76" s="85">
        <v>10</v>
      </c>
      <c r="M76" s="85"/>
      <c r="N76" s="85"/>
      <c r="O76" s="85"/>
      <c r="P76" s="85"/>
      <c r="R76" s="13">
        <f t="shared" si="11"/>
        <v>100</v>
      </c>
    </row>
    <row r="77" spans="1:18" x14ac:dyDescent="0.2">
      <c r="A77" s="83" t="str">
        <f t="shared" si="10"/>
        <v>8|6</v>
      </c>
      <c r="B77" s="84" t="s">
        <v>22</v>
      </c>
      <c r="C77" s="79" t="s">
        <v>12</v>
      </c>
      <c r="D77" s="80"/>
      <c r="E77" s="86"/>
      <c r="F77" s="86"/>
      <c r="G77" s="86">
        <v>30</v>
      </c>
      <c r="H77" s="86">
        <v>30</v>
      </c>
      <c r="I77" s="86">
        <v>30</v>
      </c>
      <c r="J77" s="85">
        <v>10</v>
      </c>
      <c r="K77" s="85"/>
      <c r="L77" s="85"/>
      <c r="M77" s="85"/>
      <c r="N77" s="85"/>
      <c r="O77" s="85"/>
      <c r="P77" s="85"/>
      <c r="R77" s="13">
        <f t="shared" si="11"/>
        <v>100</v>
      </c>
    </row>
    <row r="78" spans="1:18" x14ac:dyDescent="0.2">
      <c r="A78" s="83" t="str">
        <f t="shared" si="10"/>
        <v>8|7</v>
      </c>
      <c r="B78" s="84" t="s">
        <v>23</v>
      </c>
      <c r="C78" s="79" t="s">
        <v>24</v>
      </c>
      <c r="D78" s="80">
        <v>3</v>
      </c>
      <c r="E78" s="86"/>
      <c r="F78" s="86"/>
      <c r="G78" s="86">
        <v>10</v>
      </c>
      <c r="H78" s="86">
        <v>20</v>
      </c>
      <c r="I78" s="86">
        <v>20</v>
      </c>
      <c r="J78" s="85">
        <v>20</v>
      </c>
      <c r="K78" s="85">
        <v>20</v>
      </c>
      <c r="L78" s="85">
        <v>10</v>
      </c>
      <c r="M78" s="85"/>
      <c r="N78" s="85"/>
      <c r="O78" s="85"/>
      <c r="P78" s="85"/>
      <c r="R78" s="13">
        <f t="shared" si="11"/>
        <v>100</v>
      </c>
    </row>
    <row r="79" spans="1:18" x14ac:dyDescent="0.2">
      <c r="A79" s="83" t="str">
        <f t="shared" si="10"/>
        <v>8|8</v>
      </c>
      <c r="B79" s="84" t="s">
        <v>25</v>
      </c>
      <c r="C79" s="79" t="s">
        <v>48</v>
      </c>
      <c r="D79" s="80">
        <v>5</v>
      </c>
      <c r="E79" s="86">
        <v>10</v>
      </c>
      <c r="F79" s="86">
        <v>10</v>
      </c>
      <c r="G79" s="86">
        <v>10</v>
      </c>
      <c r="H79" s="86">
        <v>10</v>
      </c>
      <c r="I79" s="86">
        <v>20</v>
      </c>
      <c r="J79" s="85">
        <v>20</v>
      </c>
      <c r="K79" s="85">
        <v>10</v>
      </c>
      <c r="L79" s="85">
        <v>10</v>
      </c>
      <c r="M79" s="85"/>
      <c r="N79" s="85"/>
      <c r="O79" s="85"/>
      <c r="P79" s="85"/>
      <c r="R79" s="13">
        <f t="shared" si="11"/>
        <v>100</v>
      </c>
    </row>
    <row r="80" spans="1:18" x14ac:dyDescent="0.2">
      <c r="A80" s="83" t="str">
        <f t="shared" si="10"/>
        <v>8|9</v>
      </c>
      <c r="B80" s="84" t="s">
        <v>27</v>
      </c>
      <c r="C80" s="79" t="s">
        <v>50</v>
      </c>
      <c r="D80" s="80">
        <v>6</v>
      </c>
      <c r="E80" s="86">
        <v>10</v>
      </c>
      <c r="F80" s="86">
        <v>10</v>
      </c>
      <c r="G80" s="86">
        <v>10</v>
      </c>
      <c r="H80" s="86">
        <v>20</v>
      </c>
      <c r="I80" s="86">
        <v>20</v>
      </c>
      <c r="J80" s="85">
        <v>10</v>
      </c>
      <c r="K80" s="85">
        <v>10</v>
      </c>
      <c r="L80" s="85">
        <v>10</v>
      </c>
      <c r="M80" s="85"/>
      <c r="N80" s="85"/>
      <c r="O80" s="85"/>
      <c r="P80" s="85"/>
      <c r="R80" s="13">
        <f t="shared" si="11"/>
        <v>100</v>
      </c>
    </row>
    <row r="81" spans="1:18" x14ac:dyDescent="0.2">
      <c r="A81" s="83" t="str">
        <f t="shared" si="10"/>
        <v>8|10</v>
      </c>
      <c r="B81" s="84" t="s">
        <v>30</v>
      </c>
      <c r="C81" s="79" t="s">
        <v>51</v>
      </c>
      <c r="D81" s="80">
        <v>6</v>
      </c>
      <c r="E81" s="86"/>
      <c r="F81" s="86"/>
      <c r="G81" s="86">
        <v>10</v>
      </c>
      <c r="H81" s="86">
        <v>20</v>
      </c>
      <c r="I81" s="86">
        <v>20</v>
      </c>
      <c r="J81" s="85">
        <v>20</v>
      </c>
      <c r="K81" s="85">
        <v>20</v>
      </c>
      <c r="L81" s="85">
        <v>10</v>
      </c>
      <c r="M81" s="85"/>
      <c r="N81" s="85"/>
      <c r="O81" s="85"/>
      <c r="P81" s="85"/>
      <c r="R81" s="13">
        <f t="shared" si="11"/>
        <v>100</v>
      </c>
    </row>
    <row r="82" spans="1:18" x14ac:dyDescent="0.2">
      <c r="A82" s="83" t="str">
        <f t="shared" si="10"/>
        <v>8|11</v>
      </c>
      <c r="B82" s="84" t="s">
        <v>32</v>
      </c>
      <c r="C82" s="79" t="s">
        <v>31</v>
      </c>
      <c r="D82" s="80"/>
      <c r="E82" s="86">
        <v>5</v>
      </c>
      <c r="F82" s="86">
        <v>5</v>
      </c>
      <c r="G82" s="86">
        <v>10</v>
      </c>
      <c r="H82" s="86">
        <v>20</v>
      </c>
      <c r="I82" s="86">
        <v>20</v>
      </c>
      <c r="J82" s="85">
        <v>20</v>
      </c>
      <c r="K82" s="85">
        <v>10</v>
      </c>
      <c r="L82" s="85">
        <v>10</v>
      </c>
      <c r="M82" s="85"/>
      <c r="N82" s="85"/>
      <c r="O82" s="85"/>
      <c r="P82" s="85"/>
      <c r="R82" s="13">
        <f t="shared" si="11"/>
        <v>100</v>
      </c>
    </row>
    <row r="83" spans="1:18" x14ac:dyDescent="0.2">
      <c r="A83" s="83" t="str">
        <f t="shared" si="10"/>
        <v>8|12</v>
      </c>
      <c r="B83" s="84" t="s">
        <v>33</v>
      </c>
      <c r="C83" s="79" t="s">
        <v>34</v>
      </c>
      <c r="D83" s="80"/>
      <c r="E83" s="86">
        <v>10</v>
      </c>
      <c r="F83" s="86">
        <v>10</v>
      </c>
      <c r="G83" s="86">
        <v>10</v>
      </c>
      <c r="H83" s="86">
        <v>20</v>
      </c>
      <c r="I83" s="86">
        <v>20</v>
      </c>
      <c r="J83" s="85">
        <v>10</v>
      </c>
      <c r="K83" s="85">
        <v>10</v>
      </c>
      <c r="L83" s="85">
        <v>10</v>
      </c>
      <c r="M83" s="85"/>
      <c r="N83" s="85"/>
      <c r="O83" s="85"/>
      <c r="P83" s="85"/>
      <c r="R83" s="13">
        <f t="shared" si="11"/>
        <v>100</v>
      </c>
    </row>
    <row r="85" spans="1:18" ht="13.5" thickBot="1" x14ac:dyDescent="0.25">
      <c r="A85" s="87" t="s">
        <v>49</v>
      </c>
      <c r="B85" s="88">
        <v>9</v>
      </c>
      <c r="C85" s="89"/>
      <c r="D85" s="90"/>
      <c r="E85" s="76">
        <v>1</v>
      </c>
      <c r="F85" s="76">
        <v>2</v>
      </c>
      <c r="G85" s="76">
        <v>3</v>
      </c>
      <c r="H85" s="76">
        <v>4</v>
      </c>
      <c r="I85" s="76">
        <v>5</v>
      </c>
      <c r="J85" s="76">
        <v>6</v>
      </c>
      <c r="K85" s="76">
        <v>7</v>
      </c>
      <c r="L85" s="76">
        <v>8</v>
      </c>
      <c r="M85" s="76">
        <v>9</v>
      </c>
      <c r="N85" s="76">
        <v>10</v>
      </c>
      <c r="O85" s="76">
        <v>11</v>
      </c>
      <c r="P85" s="76">
        <v>12</v>
      </c>
    </row>
    <row r="86" spans="1:18" ht="13.5" thickTop="1" x14ac:dyDescent="0.2">
      <c r="A86" s="91" t="str">
        <f t="shared" ref="A86:A97" si="12">CONCATENATE($B$85,"|",B86)</f>
        <v>9|1</v>
      </c>
      <c r="B86" s="78">
        <v>1</v>
      </c>
      <c r="C86" s="79" t="s">
        <v>14</v>
      </c>
      <c r="D86" s="80">
        <v>1</v>
      </c>
      <c r="E86" s="81">
        <v>20</v>
      </c>
      <c r="F86" s="81">
        <v>30</v>
      </c>
      <c r="G86" s="81">
        <v>20</v>
      </c>
      <c r="H86" s="81">
        <v>20</v>
      </c>
      <c r="I86" s="81">
        <v>10</v>
      </c>
      <c r="J86" s="82"/>
      <c r="K86" s="82"/>
      <c r="L86" s="82"/>
      <c r="M86" s="82"/>
      <c r="N86" s="82"/>
      <c r="O86" s="82"/>
      <c r="P86" s="82"/>
      <c r="R86" s="13">
        <f t="shared" ref="R86:R97" si="13">SUM(E86:P86)</f>
        <v>100</v>
      </c>
    </row>
    <row r="87" spans="1:18" x14ac:dyDescent="0.2">
      <c r="A87" s="83" t="str">
        <f t="shared" si="12"/>
        <v>9|2</v>
      </c>
      <c r="B87" s="84" t="s">
        <v>15</v>
      </c>
      <c r="C87" s="79" t="s">
        <v>16</v>
      </c>
      <c r="D87" s="80">
        <v>2</v>
      </c>
      <c r="E87" s="81">
        <v>10</v>
      </c>
      <c r="F87" s="81">
        <v>20</v>
      </c>
      <c r="G87" s="81">
        <v>20</v>
      </c>
      <c r="H87" s="81">
        <v>10</v>
      </c>
      <c r="I87" s="81">
        <v>10</v>
      </c>
      <c r="J87" s="85">
        <v>10</v>
      </c>
      <c r="K87" s="85">
        <v>10</v>
      </c>
      <c r="L87" s="85">
        <v>10</v>
      </c>
      <c r="M87" s="85"/>
      <c r="N87" s="85"/>
      <c r="O87" s="85"/>
      <c r="P87" s="85"/>
      <c r="R87" s="13">
        <f t="shared" si="13"/>
        <v>100</v>
      </c>
    </row>
    <row r="88" spans="1:18" x14ac:dyDescent="0.2">
      <c r="A88" s="83" t="str">
        <f t="shared" si="12"/>
        <v>9|3</v>
      </c>
      <c r="B88" s="84" t="s">
        <v>17</v>
      </c>
      <c r="C88" s="79" t="s">
        <v>9</v>
      </c>
      <c r="D88" s="80">
        <v>3</v>
      </c>
      <c r="E88" s="86">
        <v>20</v>
      </c>
      <c r="F88" s="86">
        <v>20</v>
      </c>
      <c r="G88" s="86">
        <v>30</v>
      </c>
      <c r="H88" s="86">
        <v>20</v>
      </c>
      <c r="I88" s="86">
        <v>10</v>
      </c>
      <c r="J88" s="85"/>
      <c r="K88" s="85"/>
      <c r="L88" s="85"/>
      <c r="M88" s="85"/>
      <c r="N88" s="85"/>
      <c r="O88" s="85"/>
      <c r="P88" s="85"/>
      <c r="R88" s="13">
        <f t="shared" si="13"/>
        <v>100</v>
      </c>
    </row>
    <row r="89" spans="1:18" x14ac:dyDescent="0.2">
      <c r="A89" s="83" t="str">
        <f t="shared" si="12"/>
        <v>9|4</v>
      </c>
      <c r="B89" s="84" t="s">
        <v>18</v>
      </c>
      <c r="C89" s="79" t="s">
        <v>19</v>
      </c>
      <c r="D89" s="80">
        <v>4</v>
      </c>
      <c r="E89" s="86">
        <v>10</v>
      </c>
      <c r="F89" s="86">
        <v>10</v>
      </c>
      <c r="G89" s="86">
        <v>10</v>
      </c>
      <c r="H89" s="86">
        <v>10</v>
      </c>
      <c r="I89" s="86">
        <v>20</v>
      </c>
      <c r="J89" s="85">
        <v>10</v>
      </c>
      <c r="K89" s="85">
        <v>10</v>
      </c>
      <c r="L89" s="85">
        <v>10</v>
      </c>
      <c r="M89" s="85">
        <v>10</v>
      </c>
      <c r="N89" s="85"/>
      <c r="O89" s="85"/>
      <c r="P89" s="85"/>
      <c r="R89" s="13">
        <f t="shared" si="13"/>
        <v>100</v>
      </c>
    </row>
    <row r="90" spans="1:18" x14ac:dyDescent="0.2">
      <c r="A90" s="83" t="str">
        <f t="shared" si="12"/>
        <v>9|5</v>
      </c>
      <c r="B90" s="84" t="s">
        <v>20</v>
      </c>
      <c r="C90" s="79" t="s">
        <v>21</v>
      </c>
      <c r="D90" s="80">
        <v>5</v>
      </c>
      <c r="E90" s="86">
        <v>5</v>
      </c>
      <c r="F90" s="86">
        <v>10</v>
      </c>
      <c r="G90" s="86">
        <v>10</v>
      </c>
      <c r="H90" s="86">
        <v>20</v>
      </c>
      <c r="I90" s="86">
        <v>15</v>
      </c>
      <c r="J90" s="85">
        <v>10</v>
      </c>
      <c r="K90" s="85">
        <v>10</v>
      </c>
      <c r="L90" s="85">
        <v>10</v>
      </c>
      <c r="M90" s="85">
        <v>10</v>
      </c>
      <c r="N90" s="85"/>
      <c r="O90" s="85"/>
      <c r="P90" s="85"/>
      <c r="R90" s="13">
        <f t="shared" si="13"/>
        <v>100</v>
      </c>
    </row>
    <row r="91" spans="1:18" x14ac:dyDescent="0.2">
      <c r="A91" s="83" t="str">
        <f t="shared" si="12"/>
        <v>9|6</v>
      </c>
      <c r="B91" s="84" t="s">
        <v>22</v>
      </c>
      <c r="C91" s="79" t="s">
        <v>12</v>
      </c>
      <c r="D91" s="80"/>
      <c r="E91" s="86"/>
      <c r="F91" s="86"/>
      <c r="G91" s="86">
        <v>20</v>
      </c>
      <c r="H91" s="86">
        <v>20</v>
      </c>
      <c r="I91" s="86">
        <v>20</v>
      </c>
      <c r="J91" s="85">
        <v>20</v>
      </c>
      <c r="K91" s="85">
        <v>20</v>
      </c>
      <c r="L91" s="85"/>
      <c r="M91" s="85"/>
      <c r="N91" s="85"/>
      <c r="O91" s="85"/>
      <c r="P91" s="85"/>
      <c r="R91" s="13">
        <f t="shared" si="13"/>
        <v>100</v>
      </c>
    </row>
    <row r="92" spans="1:18" x14ac:dyDescent="0.2">
      <c r="A92" s="83" t="str">
        <f t="shared" si="12"/>
        <v>9|7</v>
      </c>
      <c r="B92" s="84" t="s">
        <v>23</v>
      </c>
      <c r="C92" s="79" t="s">
        <v>24</v>
      </c>
      <c r="D92" s="80">
        <v>3</v>
      </c>
      <c r="E92" s="86"/>
      <c r="F92" s="86"/>
      <c r="G92" s="86">
        <v>10</v>
      </c>
      <c r="H92" s="86">
        <v>10</v>
      </c>
      <c r="I92" s="86">
        <v>20</v>
      </c>
      <c r="J92" s="85">
        <v>20</v>
      </c>
      <c r="K92" s="85">
        <v>20</v>
      </c>
      <c r="L92" s="85">
        <v>10</v>
      </c>
      <c r="M92" s="85">
        <v>10</v>
      </c>
      <c r="N92" s="85"/>
      <c r="O92" s="85"/>
      <c r="P92" s="85"/>
      <c r="R92" s="13">
        <f t="shared" si="13"/>
        <v>100</v>
      </c>
    </row>
    <row r="93" spans="1:18" x14ac:dyDescent="0.2">
      <c r="A93" s="83" t="str">
        <f t="shared" si="12"/>
        <v>9|8</v>
      </c>
      <c r="B93" s="84" t="s">
        <v>25</v>
      </c>
      <c r="C93" s="79" t="s">
        <v>48</v>
      </c>
      <c r="D93" s="80">
        <v>5</v>
      </c>
      <c r="E93" s="86">
        <v>10</v>
      </c>
      <c r="F93" s="86">
        <v>10</v>
      </c>
      <c r="G93" s="86">
        <v>10</v>
      </c>
      <c r="H93" s="86">
        <v>10</v>
      </c>
      <c r="I93" s="86">
        <v>10</v>
      </c>
      <c r="J93" s="85">
        <v>20</v>
      </c>
      <c r="K93" s="85">
        <v>10</v>
      </c>
      <c r="L93" s="85">
        <v>10</v>
      </c>
      <c r="M93" s="85">
        <v>10</v>
      </c>
      <c r="N93" s="85"/>
      <c r="O93" s="85"/>
      <c r="P93" s="85"/>
      <c r="R93" s="13">
        <f t="shared" si="13"/>
        <v>100</v>
      </c>
    </row>
    <row r="94" spans="1:18" x14ac:dyDescent="0.2">
      <c r="A94" s="83" t="str">
        <f t="shared" si="12"/>
        <v>9|9</v>
      </c>
      <c r="B94" s="84" t="s">
        <v>27</v>
      </c>
      <c r="C94" s="79" t="s">
        <v>50</v>
      </c>
      <c r="D94" s="80">
        <v>6</v>
      </c>
      <c r="E94" s="86">
        <v>10</v>
      </c>
      <c r="F94" s="86">
        <v>10</v>
      </c>
      <c r="G94" s="86">
        <v>10</v>
      </c>
      <c r="H94" s="86">
        <v>10</v>
      </c>
      <c r="I94" s="86">
        <v>20</v>
      </c>
      <c r="J94" s="85">
        <v>10</v>
      </c>
      <c r="K94" s="85">
        <v>10</v>
      </c>
      <c r="L94" s="85">
        <v>10</v>
      </c>
      <c r="M94" s="85">
        <v>10</v>
      </c>
      <c r="N94" s="85"/>
      <c r="O94" s="85"/>
      <c r="P94" s="85"/>
      <c r="R94" s="13">
        <f t="shared" si="13"/>
        <v>100</v>
      </c>
    </row>
    <row r="95" spans="1:18" x14ac:dyDescent="0.2">
      <c r="A95" s="83" t="str">
        <f t="shared" si="12"/>
        <v>9|10</v>
      </c>
      <c r="B95" s="84" t="s">
        <v>30</v>
      </c>
      <c r="C95" s="79" t="s">
        <v>51</v>
      </c>
      <c r="D95" s="80">
        <v>6</v>
      </c>
      <c r="E95" s="86"/>
      <c r="F95" s="86"/>
      <c r="G95" s="86">
        <v>10</v>
      </c>
      <c r="H95" s="86">
        <v>10</v>
      </c>
      <c r="I95" s="86">
        <v>20</v>
      </c>
      <c r="J95" s="85">
        <v>20</v>
      </c>
      <c r="K95" s="85">
        <v>20</v>
      </c>
      <c r="L95" s="85">
        <v>10</v>
      </c>
      <c r="M95" s="85">
        <v>10</v>
      </c>
      <c r="N95" s="85"/>
      <c r="O95" s="85"/>
      <c r="P95" s="85"/>
      <c r="R95" s="13">
        <f t="shared" si="13"/>
        <v>100</v>
      </c>
    </row>
    <row r="96" spans="1:18" x14ac:dyDescent="0.2">
      <c r="A96" s="83" t="str">
        <f t="shared" si="12"/>
        <v>9|11</v>
      </c>
      <c r="B96" s="84" t="s">
        <v>32</v>
      </c>
      <c r="C96" s="79" t="s">
        <v>31</v>
      </c>
      <c r="D96" s="80"/>
      <c r="E96" s="86"/>
      <c r="F96" s="86">
        <v>5</v>
      </c>
      <c r="G96" s="86">
        <v>5</v>
      </c>
      <c r="H96" s="86">
        <v>20</v>
      </c>
      <c r="I96" s="86">
        <v>20</v>
      </c>
      <c r="J96" s="85">
        <v>20</v>
      </c>
      <c r="K96" s="85">
        <v>10</v>
      </c>
      <c r="L96" s="85">
        <v>10</v>
      </c>
      <c r="M96" s="85">
        <v>10</v>
      </c>
      <c r="N96" s="85"/>
      <c r="O96" s="85"/>
      <c r="P96" s="85"/>
      <c r="R96" s="13">
        <f t="shared" si="13"/>
        <v>100</v>
      </c>
    </row>
    <row r="97" spans="1:18" x14ac:dyDescent="0.2">
      <c r="A97" s="83" t="str">
        <f t="shared" si="12"/>
        <v>9|12</v>
      </c>
      <c r="B97" s="84" t="s">
        <v>33</v>
      </c>
      <c r="C97" s="79" t="s">
        <v>34</v>
      </c>
      <c r="D97" s="80"/>
      <c r="E97" s="86">
        <v>10</v>
      </c>
      <c r="F97" s="86">
        <v>10</v>
      </c>
      <c r="G97" s="86">
        <v>10</v>
      </c>
      <c r="H97" s="86">
        <v>10</v>
      </c>
      <c r="I97" s="86">
        <v>20</v>
      </c>
      <c r="J97" s="85">
        <v>10</v>
      </c>
      <c r="K97" s="85">
        <v>10</v>
      </c>
      <c r="L97" s="85">
        <v>10</v>
      </c>
      <c r="M97" s="85">
        <v>10</v>
      </c>
      <c r="N97" s="85"/>
      <c r="O97" s="85"/>
      <c r="P97" s="85"/>
      <c r="R97" s="13">
        <f t="shared" si="13"/>
        <v>100</v>
      </c>
    </row>
    <row r="99" spans="1:18" ht="13.5" thickBot="1" x14ac:dyDescent="0.25">
      <c r="A99" s="87" t="s">
        <v>49</v>
      </c>
      <c r="B99" s="88">
        <v>10</v>
      </c>
      <c r="C99" s="89"/>
      <c r="D99" s="90"/>
      <c r="E99" s="76">
        <v>1</v>
      </c>
      <c r="F99" s="76">
        <v>2</v>
      </c>
      <c r="G99" s="76">
        <v>3</v>
      </c>
      <c r="H99" s="76">
        <v>4</v>
      </c>
      <c r="I99" s="76">
        <v>5</v>
      </c>
      <c r="J99" s="76">
        <v>6</v>
      </c>
      <c r="K99" s="76">
        <v>7</v>
      </c>
      <c r="L99" s="76">
        <v>8</v>
      </c>
      <c r="M99" s="76">
        <v>9</v>
      </c>
      <c r="N99" s="76">
        <v>10</v>
      </c>
      <c r="O99" s="76">
        <v>11</v>
      </c>
      <c r="P99" s="76">
        <v>12</v>
      </c>
    </row>
    <row r="100" spans="1:18" ht="13.5" thickTop="1" x14ac:dyDescent="0.2">
      <c r="A100" s="91" t="str">
        <f t="shared" ref="A100:A111" si="14">CONCATENATE($B$99,"|",B100)</f>
        <v>10|1</v>
      </c>
      <c r="B100" s="78">
        <v>1</v>
      </c>
      <c r="C100" s="79" t="s">
        <v>14</v>
      </c>
      <c r="D100" s="80">
        <v>1</v>
      </c>
      <c r="E100" s="81">
        <v>20</v>
      </c>
      <c r="F100" s="81">
        <v>30</v>
      </c>
      <c r="G100" s="81">
        <v>20</v>
      </c>
      <c r="H100" s="81">
        <v>20</v>
      </c>
      <c r="I100" s="81">
        <v>10</v>
      </c>
      <c r="J100" s="82"/>
      <c r="K100" s="82"/>
      <c r="L100" s="82"/>
      <c r="M100" s="82"/>
      <c r="N100" s="82"/>
      <c r="O100" s="82"/>
      <c r="P100" s="82"/>
      <c r="R100" s="13">
        <f t="shared" ref="R100:R111" si="15">SUM(E100:P100)</f>
        <v>100</v>
      </c>
    </row>
    <row r="101" spans="1:18" x14ac:dyDescent="0.2">
      <c r="A101" s="83" t="str">
        <f t="shared" si="14"/>
        <v>10|2</v>
      </c>
      <c r="B101" s="84" t="s">
        <v>15</v>
      </c>
      <c r="C101" s="79" t="s">
        <v>16</v>
      </c>
      <c r="D101" s="80">
        <v>2</v>
      </c>
      <c r="E101" s="81">
        <v>10</v>
      </c>
      <c r="F101" s="81">
        <v>10</v>
      </c>
      <c r="G101" s="81">
        <v>20</v>
      </c>
      <c r="H101" s="81">
        <v>10</v>
      </c>
      <c r="I101" s="81">
        <v>10</v>
      </c>
      <c r="J101" s="85">
        <v>10</v>
      </c>
      <c r="K101" s="85">
        <v>10</v>
      </c>
      <c r="L101" s="85">
        <v>10</v>
      </c>
      <c r="M101" s="85">
        <v>10</v>
      </c>
      <c r="N101" s="85"/>
      <c r="O101" s="85"/>
      <c r="P101" s="85"/>
      <c r="R101" s="13">
        <f t="shared" si="15"/>
        <v>100</v>
      </c>
    </row>
    <row r="102" spans="1:18" x14ac:dyDescent="0.2">
      <c r="A102" s="83" t="str">
        <f t="shared" si="14"/>
        <v>10|3</v>
      </c>
      <c r="B102" s="84" t="s">
        <v>17</v>
      </c>
      <c r="C102" s="79" t="s">
        <v>9</v>
      </c>
      <c r="D102" s="80">
        <v>3</v>
      </c>
      <c r="E102" s="86">
        <v>20</v>
      </c>
      <c r="F102" s="86">
        <v>20</v>
      </c>
      <c r="G102" s="86">
        <v>20</v>
      </c>
      <c r="H102" s="86">
        <v>20</v>
      </c>
      <c r="I102" s="86">
        <v>20</v>
      </c>
      <c r="J102" s="85"/>
      <c r="K102" s="85"/>
      <c r="L102" s="85"/>
      <c r="M102" s="85"/>
      <c r="N102" s="85"/>
      <c r="O102" s="85"/>
      <c r="P102" s="85"/>
      <c r="R102" s="13">
        <f t="shared" si="15"/>
        <v>100</v>
      </c>
    </row>
    <row r="103" spans="1:18" x14ac:dyDescent="0.2">
      <c r="A103" s="83" t="str">
        <f t="shared" si="14"/>
        <v>10|4</v>
      </c>
      <c r="B103" s="84" t="s">
        <v>18</v>
      </c>
      <c r="C103" s="79" t="s">
        <v>19</v>
      </c>
      <c r="D103" s="80">
        <v>4</v>
      </c>
      <c r="E103" s="86">
        <v>5</v>
      </c>
      <c r="F103" s="86">
        <v>10</v>
      </c>
      <c r="G103" s="86">
        <v>15</v>
      </c>
      <c r="H103" s="86">
        <v>10</v>
      </c>
      <c r="I103" s="86">
        <v>10</v>
      </c>
      <c r="J103" s="85">
        <v>10</v>
      </c>
      <c r="K103" s="85">
        <v>10</v>
      </c>
      <c r="L103" s="85">
        <v>10</v>
      </c>
      <c r="M103" s="85">
        <v>10</v>
      </c>
      <c r="N103" s="85">
        <v>10</v>
      </c>
      <c r="O103" s="85"/>
      <c r="P103" s="85"/>
      <c r="R103" s="13">
        <f t="shared" si="15"/>
        <v>100</v>
      </c>
    </row>
    <row r="104" spans="1:18" x14ac:dyDescent="0.2">
      <c r="A104" s="83" t="str">
        <f t="shared" si="14"/>
        <v>10|5</v>
      </c>
      <c r="B104" s="84" t="s">
        <v>20</v>
      </c>
      <c r="C104" s="79" t="s">
        <v>21</v>
      </c>
      <c r="D104" s="80"/>
      <c r="E104" s="86">
        <v>5</v>
      </c>
      <c r="F104" s="86">
        <v>10</v>
      </c>
      <c r="G104" s="86">
        <v>15</v>
      </c>
      <c r="H104" s="86">
        <v>10</v>
      </c>
      <c r="I104" s="86">
        <v>10</v>
      </c>
      <c r="J104" s="85">
        <v>10</v>
      </c>
      <c r="K104" s="85">
        <v>10</v>
      </c>
      <c r="L104" s="85">
        <v>10</v>
      </c>
      <c r="M104" s="85">
        <v>10</v>
      </c>
      <c r="N104" s="85">
        <v>10</v>
      </c>
      <c r="O104" s="85"/>
      <c r="P104" s="85"/>
      <c r="R104" s="13">
        <f t="shared" si="15"/>
        <v>100</v>
      </c>
    </row>
    <row r="105" spans="1:18" x14ac:dyDescent="0.2">
      <c r="A105" s="83" t="str">
        <f t="shared" si="14"/>
        <v>10|6</v>
      </c>
      <c r="B105" s="84" t="s">
        <v>22</v>
      </c>
      <c r="C105" s="79" t="s">
        <v>12</v>
      </c>
      <c r="D105" s="80">
        <v>5</v>
      </c>
      <c r="E105" s="86"/>
      <c r="F105" s="86"/>
      <c r="G105" s="86">
        <v>20</v>
      </c>
      <c r="H105" s="86">
        <v>20</v>
      </c>
      <c r="I105" s="86">
        <v>20</v>
      </c>
      <c r="J105" s="85">
        <v>20</v>
      </c>
      <c r="K105" s="85">
        <v>20</v>
      </c>
      <c r="L105" s="85"/>
      <c r="M105" s="85"/>
      <c r="N105" s="85"/>
      <c r="O105" s="85"/>
      <c r="P105" s="85"/>
      <c r="R105" s="13">
        <f t="shared" si="15"/>
        <v>100</v>
      </c>
    </row>
    <row r="106" spans="1:18" x14ac:dyDescent="0.2">
      <c r="A106" s="83" t="str">
        <f t="shared" si="14"/>
        <v>10|7</v>
      </c>
      <c r="B106" s="84" t="s">
        <v>23</v>
      </c>
      <c r="C106" s="79" t="s">
        <v>24</v>
      </c>
      <c r="D106" s="80">
        <v>3</v>
      </c>
      <c r="E106" s="86"/>
      <c r="F106" s="86"/>
      <c r="G106" s="86">
        <v>10</v>
      </c>
      <c r="H106" s="86">
        <v>10</v>
      </c>
      <c r="I106" s="86">
        <v>10</v>
      </c>
      <c r="J106" s="85">
        <v>20</v>
      </c>
      <c r="K106" s="85">
        <v>20</v>
      </c>
      <c r="L106" s="85">
        <v>10</v>
      </c>
      <c r="M106" s="85">
        <v>10</v>
      </c>
      <c r="N106" s="85">
        <v>10</v>
      </c>
      <c r="O106" s="85"/>
      <c r="P106" s="85"/>
      <c r="R106" s="13">
        <f t="shared" si="15"/>
        <v>100</v>
      </c>
    </row>
    <row r="107" spans="1:18" x14ac:dyDescent="0.2">
      <c r="A107" s="83" t="str">
        <f t="shared" si="14"/>
        <v>10|8</v>
      </c>
      <c r="B107" s="84" t="s">
        <v>25</v>
      </c>
      <c r="C107" s="79" t="s">
        <v>48</v>
      </c>
      <c r="D107" s="80">
        <v>5</v>
      </c>
      <c r="E107" s="86">
        <v>5</v>
      </c>
      <c r="F107" s="86">
        <v>5</v>
      </c>
      <c r="G107" s="86">
        <v>10</v>
      </c>
      <c r="H107" s="86">
        <v>10</v>
      </c>
      <c r="I107" s="86">
        <v>10</v>
      </c>
      <c r="J107" s="85">
        <v>20</v>
      </c>
      <c r="K107" s="85">
        <v>10</v>
      </c>
      <c r="L107" s="85">
        <v>10</v>
      </c>
      <c r="M107" s="85">
        <v>10</v>
      </c>
      <c r="N107" s="85">
        <v>10</v>
      </c>
      <c r="O107" s="85"/>
      <c r="P107" s="85"/>
      <c r="R107" s="13">
        <f t="shared" si="15"/>
        <v>100</v>
      </c>
    </row>
    <row r="108" spans="1:18" x14ac:dyDescent="0.2">
      <c r="A108" s="83" t="str">
        <f t="shared" si="14"/>
        <v>10|9</v>
      </c>
      <c r="B108" s="84" t="s">
        <v>27</v>
      </c>
      <c r="C108" s="79" t="s">
        <v>50</v>
      </c>
      <c r="D108" s="80">
        <v>6</v>
      </c>
      <c r="E108" s="86">
        <v>5</v>
      </c>
      <c r="F108" s="86">
        <v>5</v>
      </c>
      <c r="G108" s="86">
        <v>10</v>
      </c>
      <c r="H108" s="86">
        <v>10</v>
      </c>
      <c r="I108" s="86">
        <v>10</v>
      </c>
      <c r="J108" s="85">
        <v>20</v>
      </c>
      <c r="K108" s="85">
        <v>10</v>
      </c>
      <c r="L108" s="85">
        <v>10</v>
      </c>
      <c r="M108" s="85">
        <v>10</v>
      </c>
      <c r="N108" s="85">
        <v>10</v>
      </c>
      <c r="O108" s="85"/>
      <c r="P108" s="85"/>
      <c r="R108" s="13">
        <f t="shared" si="15"/>
        <v>100</v>
      </c>
    </row>
    <row r="109" spans="1:18" x14ac:dyDescent="0.2">
      <c r="A109" s="83" t="str">
        <f t="shared" si="14"/>
        <v>10|10</v>
      </c>
      <c r="B109" s="84" t="s">
        <v>30</v>
      </c>
      <c r="C109" s="79" t="s">
        <v>51</v>
      </c>
      <c r="D109" s="80">
        <v>6</v>
      </c>
      <c r="E109" s="86"/>
      <c r="F109" s="86"/>
      <c r="G109" s="86">
        <v>10</v>
      </c>
      <c r="H109" s="86">
        <v>10</v>
      </c>
      <c r="I109" s="86">
        <v>10</v>
      </c>
      <c r="J109" s="85">
        <v>20</v>
      </c>
      <c r="K109" s="85">
        <v>20</v>
      </c>
      <c r="L109" s="85">
        <v>10</v>
      </c>
      <c r="M109" s="85">
        <v>10</v>
      </c>
      <c r="N109" s="85">
        <v>10</v>
      </c>
      <c r="O109" s="85"/>
      <c r="P109" s="85"/>
      <c r="R109" s="13">
        <f t="shared" si="15"/>
        <v>100</v>
      </c>
    </row>
    <row r="110" spans="1:18" x14ac:dyDescent="0.2">
      <c r="A110" s="83" t="str">
        <f t="shared" si="14"/>
        <v>10|11</v>
      </c>
      <c r="B110" s="84" t="s">
        <v>32</v>
      </c>
      <c r="C110" s="79" t="s">
        <v>31</v>
      </c>
      <c r="D110" s="80"/>
      <c r="E110" s="86"/>
      <c r="F110" s="86">
        <v>5</v>
      </c>
      <c r="G110" s="86">
        <v>5</v>
      </c>
      <c r="H110" s="86">
        <v>10</v>
      </c>
      <c r="I110" s="86">
        <v>20</v>
      </c>
      <c r="J110" s="85">
        <v>20</v>
      </c>
      <c r="K110" s="85">
        <v>10</v>
      </c>
      <c r="L110" s="85">
        <v>10</v>
      </c>
      <c r="M110" s="85">
        <v>10</v>
      </c>
      <c r="N110" s="85">
        <v>10</v>
      </c>
      <c r="O110" s="85"/>
      <c r="P110" s="85"/>
      <c r="R110" s="13">
        <f t="shared" si="15"/>
        <v>100</v>
      </c>
    </row>
    <row r="111" spans="1:18" x14ac:dyDescent="0.2">
      <c r="A111" s="83" t="str">
        <f t="shared" si="14"/>
        <v>10|12</v>
      </c>
      <c r="B111" s="84" t="s">
        <v>33</v>
      </c>
      <c r="C111" s="79" t="s">
        <v>34</v>
      </c>
      <c r="D111" s="80"/>
      <c r="E111" s="86">
        <v>10</v>
      </c>
      <c r="F111" s="86">
        <v>10</v>
      </c>
      <c r="G111" s="86">
        <v>10</v>
      </c>
      <c r="H111" s="86">
        <v>10</v>
      </c>
      <c r="I111" s="86">
        <v>10</v>
      </c>
      <c r="J111" s="85">
        <v>10</v>
      </c>
      <c r="K111" s="85">
        <v>10</v>
      </c>
      <c r="L111" s="85">
        <v>10</v>
      </c>
      <c r="M111" s="85">
        <v>10</v>
      </c>
      <c r="N111" s="85">
        <v>10</v>
      </c>
      <c r="O111" s="85"/>
      <c r="P111" s="85"/>
      <c r="R111" s="13">
        <f t="shared" si="15"/>
        <v>100</v>
      </c>
    </row>
    <row r="113" spans="1:18" ht="13.5" thickBot="1" x14ac:dyDescent="0.25">
      <c r="A113" s="87" t="s">
        <v>49</v>
      </c>
      <c r="B113" s="88">
        <v>11</v>
      </c>
      <c r="C113" s="89"/>
      <c r="D113" s="90"/>
      <c r="E113" s="76">
        <v>1</v>
      </c>
      <c r="F113" s="76">
        <v>2</v>
      </c>
      <c r="G113" s="76">
        <v>3</v>
      </c>
      <c r="H113" s="76">
        <v>4</v>
      </c>
      <c r="I113" s="76">
        <v>5</v>
      </c>
      <c r="J113" s="76">
        <v>6</v>
      </c>
      <c r="K113" s="76">
        <v>7</v>
      </c>
      <c r="L113" s="76">
        <v>8</v>
      </c>
      <c r="M113" s="76">
        <v>9</v>
      </c>
      <c r="N113" s="76">
        <v>10</v>
      </c>
      <c r="O113" s="76">
        <v>11</v>
      </c>
      <c r="P113" s="76">
        <v>12</v>
      </c>
    </row>
    <row r="114" spans="1:18" ht="13.5" thickTop="1" x14ac:dyDescent="0.2">
      <c r="A114" s="91" t="str">
        <f t="shared" ref="A114:A125" si="16">CONCATENATE($B$113,"|",B114)</f>
        <v>11|1</v>
      </c>
      <c r="B114" s="78">
        <v>1</v>
      </c>
      <c r="C114" s="79" t="s">
        <v>14</v>
      </c>
      <c r="D114" s="80">
        <v>1</v>
      </c>
      <c r="E114" s="81">
        <v>20</v>
      </c>
      <c r="F114" s="81">
        <v>20</v>
      </c>
      <c r="G114" s="81">
        <v>20</v>
      </c>
      <c r="H114" s="81">
        <v>20</v>
      </c>
      <c r="I114" s="81">
        <v>10</v>
      </c>
      <c r="J114" s="82">
        <v>10</v>
      </c>
      <c r="K114" s="82"/>
      <c r="L114" s="82"/>
      <c r="M114" s="82"/>
      <c r="N114" s="82"/>
      <c r="O114" s="82"/>
      <c r="P114" s="82"/>
      <c r="R114" s="13">
        <f t="shared" ref="R114:R125" si="17">SUM(E114:P114)</f>
        <v>100</v>
      </c>
    </row>
    <row r="115" spans="1:18" x14ac:dyDescent="0.2">
      <c r="A115" s="83" t="str">
        <f t="shared" si="16"/>
        <v>11|2</v>
      </c>
      <c r="B115" s="84" t="s">
        <v>15</v>
      </c>
      <c r="C115" s="79" t="s">
        <v>16</v>
      </c>
      <c r="D115" s="80">
        <v>2</v>
      </c>
      <c r="E115" s="81">
        <v>10</v>
      </c>
      <c r="F115" s="81">
        <v>10</v>
      </c>
      <c r="G115" s="81">
        <v>20</v>
      </c>
      <c r="H115" s="81">
        <v>10</v>
      </c>
      <c r="I115" s="81">
        <v>10</v>
      </c>
      <c r="J115" s="85">
        <v>10</v>
      </c>
      <c r="K115" s="85">
        <v>10</v>
      </c>
      <c r="L115" s="85">
        <v>10</v>
      </c>
      <c r="M115" s="85">
        <v>10</v>
      </c>
      <c r="N115" s="85"/>
      <c r="O115" s="85"/>
      <c r="P115" s="85"/>
      <c r="R115" s="13">
        <f t="shared" si="17"/>
        <v>100</v>
      </c>
    </row>
    <row r="116" spans="1:18" x14ac:dyDescent="0.2">
      <c r="A116" s="83" t="str">
        <f t="shared" si="16"/>
        <v>11|3</v>
      </c>
      <c r="B116" s="84" t="s">
        <v>17</v>
      </c>
      <c r="C116" s="79" t="s">
        <v>9</v>
      </c>
      <c r="D116" s="80">
        <v>3</v>
      </c>
      <c r="E116" s="86">
        <v>20</v>
      </c>
      <c r="F116" s="86">
        <v>20</v>
      </c>
      <c r="G116" s="86">
        <v>20</v>
      </c>
      <c r="H116" s="86">
        <v>20</v>
      </c>
      <c r="I116" s="86">
        <v>20</v>
      </c>
      <c r="J116" s="85"/>
      <c r="K116" s="85"/>
      <c r="L116" s="85"/>
      <c r="M116" s="85"/>
      <c r="N116" s="85"/>
      <c r="O116" s="85"/>
      <c r="P116" s="85"/>
      <c r="R116" s="13">
        <f t="shared" si="17"/>
        <v>100</v>
      </c>
    </row>
    <row r="117" spans="1:18" x14ac:dyDescent="0.2">
      <c r="A117" s="83" t="str">
        <f t="shared" si="16"/>
        <v>11|4</v>
      </c>
      <c r="B117" s="84" t="s">
        <v>18</v>
      </c>
      <c r="C117" s="79" t="s">
        <v>19</v>
      </c>
      <c r="D117" s="80"/>
      <c r="E117" s="86">
        <v>5</v>
      </c>
      <c r="F117" s="86">
        <v>10</v>
      </c>
      <c r="G117" s="86">
        <v>10</v>
      </c>
      <c r="H117" s="86">
        <v>10</v>
      </c>
      <c r="I117" s="86">
        <v>10</v>
      </c>
      <c r="J117" s="85">
        <v>10</v>
      </c>
      <c r="K117" s="85">
        <v>10</v>
      </c>
      <c r="L117" s="85">
        <v>10</v>
      </c>
      <c r="M117" s="85">
        <v>10</v>
      </c>
      <c r="N117" s="85">
        <v>10</v>
      </c>
      <c r="O117" s="85">
        <v>5</v>
      </c>
      <c r="P117" s="85"/>
      <c r="R117" s="13">
        <f t="shared" si="17"/>
        <v>100</v>
      </c>
    </row>
    <row r="118" spans="1:18" x14ac:dyDescent="0.2">
      <c r="A118" s="83" t="str">
        <f t="shared" si="16"/>
        <v>11|5</v>
      </c>
      <c r="B118" s="84" t="s">
        <v>20</v>
      </c>
      <c r="C118" s="79" t="s">
        <v>21</v>
      </c>
      <c r="D118" s="80">
        <v>4</v>
      </c>
      <c r="E118" s="86">
        <v>5</v>
      </c>
      <c r="F118" s="86">
        <v>10</v>
      </c>
      <c r="G118" s="86">
        <v>10</v>
      </c>
      <c r="H118" s="86">
        <v>10</v>
      </c>
      <c r="I118" s="86">
        <v>10</v>
      </c>
      <c r="J118" s="85">
        <v>10</v>
      </c>
      <c r="K118" s="85">
        <v>10</v>
      </c>
      <c r="L118" s="85">
        <v>10</v>
      </c>
      <c r="M118" s="85">
        <v>10</v>
      </c>
      <c r="N118" s="85">
        <v>10</v>
      </c>
      <c r="O118" s="85">
        <v>5</v>
      </c>
      <c r="P118" s="85"/>
      <c r="R118" s="13">
        <f t="shared" si="17"/>
        <v>100</v>
      </c>
    </row>
    <row r="119" spans="1:18" x14ac:dyDescent="0.2">
      <c r="A119" s="83" t="str">
        <f t="shared" si="16"/>
        <v>11|6</v>
      </c>
      <c r="B119" s="84" t="s">
        <v>22</v>
      </c>
      <c r="C119" s="79" t="s">
        <v>12</v>
      </c>
      <c r="D119" s="80">
        <v>5</v>
      </c>
      <c r="E119" s="86"/>
      <c r="F119" s="86"/>
      <c r="G119" s="86">
        <v>10</v>
      </c>
      <c r="H119" s="86">
        <v>20</v>
      </c>
      <c r="I119" s="86">
        <v>20</v>
      </c>
      <c r="J119" s="85">
        <v>20</v>
      </c>
      <c r="K119" s="85">
        <v>20</v>
      </c>
      <c r="L119" s="85">
        <v>10</v>
      </c>
      <c r="M119" s="85"/>
      <c r="N119" s="85"/>
      <c r="O119" s="85"/>
      <c r="P119" s="85"/>
      <c r="R119" s="13">
        <f t="shared" si="17"/>
        <v>100</v>
      </c>
    </row>
    <row r="120" spans="1:18" x14ac:dyDescent="0.2">
      <c r="A120" s="83" t="str">
        <f t="shared" si="16"/>
        <v>11|7</v>
      </c>
      <c r="B120" s="84" t="s">
        <v>23</v>
      </c>
      <c r="C120" s="79" t="s">
        <v>24</v>
      </c>
      <c r="D120" s="80">
        <v>3</v>
      </c>
      <c r="E120" s="86"/>
      <c r="F120" s="86"/>
      <c r="G120" s="86">
        <v>10</v>
      </c>
      <c r="H120" s="86">
        <v>10</v>
      </c>
      <c r="I120" s="86">
        <v>10</v>
      </c>
      <c r="J120" s="85">
        <v>10</v>
      </c>
      <c r="K120" s="85">
        <v>20</v>
      </c>
      <c r="L120" s="85">
        <v>10</v>
      </c>
      <c r="M120" s="85">
        <v>10</v>
      </c>
      <c r="N120" s="85">
        <v>10</v>
      </c>
      <c r="O120" s="85">
        <v>10</v>
      </c>
      <c r="P120" s="85"/>
      <c r="R120" s="13">
        <f t="shared" si="17"/>
        <v>100</v>
      </c>
    </row>
    <row r="121" spans="1:18" x14ac:dyDescent="0.2">
      <c r="A121" s="83" t="str">
        <f t="shared" si="16"/>
        <v>11|8</v>
      </c>
      <c r="B121" s="84" t="s">
        <v>25</v>
      </c>
      <c r="C121" s="79" t="s">
        <v>48</v>
      </c>
      <c r="D121" s="80">
        <v>5</v>
      </c>
      <c r="E121" s="86">
        <v>5</v>
      </c>
      <c r="F121" s="86">
        <v>5</v>
      </c>
      <c r="G121" s="86">
        <v>10</v>
      </c>
      <c r="H121" s="86">
        <v>10</v>
      </c>
      <c r="I121" s="86">
        <v>10</v>
      </c>
      <c r="J121" s="85">
        <v>15</v>
      </c>
      <c r="K121" s="85">
        <v>10</v>
      </c>
      <c r="L121" s="85">
        <v>10</v>
      </c>
      <c r="M121" s="85">
        <v>10</v>
      </c>
      <c r="N121" s="85">
        <v>10</v>
      </c>
      <c r="O121" s="85">
        <v>5</v>
      </c>
      <c r="P121" s="85"/>
      <c r="R121" s="13">
        <f t="shared" si="17"/>
        <v>100</v>
      </c>
    </row>
    <row r="122" spans="1:18" x14ac:dyDescent="0.2">
      <c r="A122" s="83" t="str">
        <f t="shared" si="16"/>
        <v>11|9</v>
      </c>
      <c r="B122" s="84" t="s">
        <v>27</v>
      </c>
      <c r="C122" s="79" t="s">
        <v>50</v>
      </c>
      <c r="D122" s="80">
        <v>6</v>
      </c>
      <c r="E122" s="86">
        <v>5</v>
      </c>
      <c r="F122" s="86">
        <v>5</v>
      </c>
      <c r="G122" s="86">
        <v>5</v>
      </c>
      <c r="H122" s="86">
        <v>10</v>
      </c>
      <c r="I122" s="86">
        <v>10</v>
      </c>
      <c r="J122" s="85">
        <v>20</v>
      </c>
      <c r="K122" s="85">
        <v>10</v>
      </c>
      <c r="L122" s="85">
        <v>10</v>
      </c>
      <c r="M122" s="85">
        <v>10</v>
      </c>
      <c r="N122" s="85">
        <v>10</v>
      </c>
      <c r="O122" s="85">
        <v>5</v>
      </c>
      <c r="P122" s="85"/>
      <c r="R122" s="13">
        <f t="shared" si="17"/>
        <v>100</v>
      </c>
    </row>
    <row r="123" spans="1:18" x14ac:dyDescent="0.2">
      <c r="A123" s="83" t="str">
        <f t="shared" si="16"/>
        <v>11|10</v>
      </c>
      <c r="B123" s="84" t="s">
        <v>30</v>
      </c>
      <c r="C123" s="79" t="s">
        <v>51</v>
      </c>
      <c r="D123" s="80">
        <v>6</v>
      </c>
      <c r="E123" s="86"/>
      <c r="F123" s="86"/>
      <c r="G123" s="86">
        <v>10</v>
      </c>
      <c r="H123" s="86">
        <v>10</v>
      </c>
      <c r="I123" s="86">
        <v>10</v>
      </c>
      <c r="J123" s="85">
        <v>10</v>
      </c>
      <c r="K123" s="85">
        <v>20</v>
      </c>
      <c r="L123" s="85">
        <v>10</v>
      </c>
      <c r="M123" s="85">
        <v>10</v>
      </c>
      <c r="N123" s="85">
        <v>10</v>
      </c>
      <c r="O123" s="85">
        <v>10</v>
      </c>
      <c r="P123" s="85"/>
      <c r="R123" s="13">
        <f t="shared" si="17"/>
        <v>100</v>
      </c>
    </row>
    <row r="124" spans="1:18" x14ac:dyDescent="0.2">
      <c r="A124" s="83" t="str">
        <f t="shared" si="16"/>
        <v>11|11</v>
      </c>
      <c r="B124" s="84" t="s">
        <v>32</v>
      </c>
      <c r="C124" s="79" t="s">
        <v>31</v>
      </c>
      <c r="D124" s="80"/>
      <c r="E124" s="86"/>
      <c r="F124" s="86">
        <v>5</v>
      </c>
      <c r="G124" s="86">
        <v>5</v>
      </c>
      <c r="H124" s="86">
        <v>10</v>
      </c>
      <c r="I124" s="86">
        <v>15</v>
      </c>
      <c r="J124" s="85">
        <v>20</v>
      </c>
      <c r="K124" s="85">
        <v>10</v>
      </c>
      <c r="L124" s="85">
        <v>10</v>
      </c>
      <c r="M124" s="85">
        <v>10</v>
      </c>
      <c r="N124" s="85">
        <v>10</v>
      </c>
      <c r="O124" s="85">
        <v>5</v>
      </c>
      <c r="P124" s="85"/>
      <c r="R124" s="13">
        <f t="shared" si="17"/>
        <v>100</v>
      </c>
    </row>
    <row r="125" spans="1:18" x14ac:dyDescent="0.2">
      <c r="A125" s="83" t="str">
        <f t="shared" si="16"/>
        <v>11|12</v>
      </c>
      <c r="B125" s="84" t="s">
        <v>33</v>
      </c>
      <c r="C125" s="79" t="s">
        <v>34</v>
      </c>
      <c r="D125" s="80"/>
      <c r="E125" s="86">
        <v>5</v>
      </c>
      <c r="F125" s="86">
        <v>10</v>
      </c>
      <c r="G125" s="86">
        <v>10</v>
      </c>
      <c r="H125" s="86">
        <v>10</v>
      </c>
      <c r="I125" s="86">
        <v>10</v>
      </c>
      <c r="J125" s="85">
        <v>10</v>
      </c>
      <c r="K125" s="85">
        <v>10</v>
      </c>
      <c r="L125" s="85">
        <v>10</v>
      </c>
      <c r="M125" s="85">
        <v>10</v>
      </c>
      <c r="N125" s="85">
        <v>10</v>
      </c>
      <c r="O125" s="85">
        <v>5</v>
      </c>
      <c r="P125" s="85"/>
      <c r="R125" s="13">
        <f t="shared" si="17"/>
        <v>100</v>
      </c>
    </row>
    <row r="127" spans="1:18" ht="13.5" thickBot="1" x14ac:dyDescent="0.25">
      <c r="A127" s="87" t="s">
        <v>49</v>
      </c>
      <c r="B127" s="88">
        <v>12</v>
      </c>
      <c r="C127" s="89"/>
      <c r="D127" s="90"/>
      <c r="E127" s="76">
        <v>1</v>
      </c>
      <c r="F127" s="76">
        <v>2</v>
      </c>
      <c r="G127" s="76">
        <v>3</v>
      </c>
      <c r="H127" s="76">
        <v>4</v>
      </c>
      <c r="I127" s="76">
        <v>5</v>
      </c>
      <c r="J127" s="76">
        <v>6</v>
      </c>
      <c r="K127" s="76">
        <v>7</v>
      </c>
      <c r="L127" s="76">
        <v>8</v>
      </c>
      <c r="M127" s="76">
        <v>9</v>
      </c>
      <c r="N127" s="76">
        <v>10</v>
      </c>
      <c r="O127" s="76">
        <v>11</v>
      </c>
      <c r="P127" s="76">
        <v>12</v>
      </c>
    </row>
    <row r="128" spans="1:18" ht="13.5" thickTop="1" x14ac:dyDescent="0.2">
      <c r="A128" s="91" t="str">
        <f t="shared" ref="A128:A139" si="18">CONCATENATE($B$127,"|",B128)</f>
        <v>12|1</v>
      </c>
      <c r="B128" s="78">
        <v>1</v>
      </c>
      <c r="C128" s="79" t="s">
        <v>14</v>
      </c>
      <c r="D128" s="80">
        <v>1</v>
      </c>
      <c r="E128" s="81">
        <v>20</v>
      </c>
      <c r="F128" s="81">
        <v>20</v>
      </c>
      <c r="G128" s="81">
        <v>20</v>
      </c>
      <c r="H128" s="81">
        <v>20</v>
      </c>
      <c r="I128" s="81">
        <v>10</v>
      </c>
      <c r="J128" s="82">
        <v>10</v>
      </c>
      <c r="K128" s="82"/>
      <c r="L128" s="82"/>
      <c r="M128" s="82"/>
      <c r="N128" s="82"/>
      <c r="O128" s="82"/>
      <c r="P128" s="82"/>
      <c r="R128" s="13">
        <f t="shared" ref="R128:R139" si="19">SUM(E128:P128)</f>
        <v>100</v>
      </c>
    </row>
    <row r="129" spans="1:18" x14ac:dyDescent="0.2">
      <c r="A129" s="83" t="str">
        <f t="shared" si="18"/>
        <v>12|2</v>
      </c>
      <c r="B129" s="84" t="s">
        <v>15</v>
      </c>
      <c r="C129" s="79" t="s">
        <v>16</v>
      </c>
      <c r="D129" s="80">
        <v>2</v>
      </c>
      <c r="E129" s="81">
        <v>10</v>
      </c>
      <c r="F129" s="81">
        <v>10</v>
      </c>
      <c r="G129" s="81">
        <v>10</v>
      </c>
      <c r="H129" s="81">
        <v>10</v>
      </c>
      <c r="I129" s="81">
        <v>10</v>
      </c>
      <c r="J129" s="85">
        <v>10</v>
      </c>
      <c r="K129" s="85">
        <v>10</v>
      </c>
      <c r="L129" s="85">
        <v>10</v>
      </c>
      <c r="M129" s="85">
        <v>10</v>
      </c>
      <c r="N129" s="85">
        <v>10</v>
      </c>
      <c r="O129" s="85"/>
      <c r="P129" s="85"/>
      <c r="R129" s="13">
        <f t="shared" si="19"/>
        <v>100</v>
      </c>
    </row>
    <row r="130" spans="1:18" x14ac:dyDescent="0.2">
      <c r="A130" s="83" t="str">
        <f t="shared" si="18"/>
        <v>12|3</v>
      </c>
      <c r="B130" s="84" t="s">
        <v>17</v>
      </c>
      <c r="C130" s="79" t="s">
        <v>9</v>
      </c>
      <c r="D130" s="80">
        <v>3</v>
      </c>
      <c r="E130" s="86">
        <v>10</v>
      </c>
      <c r="F130" s="86">
        <v>20</v>
      </c>
      <c r="G130" s="86">
        <v>20</v>
      </c>
      <c r="H130" s="86">
        <v>20</v>
      </c>
      <c r="I130" s="86">
        <v>20</v>
      </c>
      <c r="J130" s="85">
        <v>10</v>
      </c>
      <c r="K130" s="85"/>
      <c r="L130" s="85"/>
      <c r="M130" s="85"/>
      <c r="N130" s="85"/>
      <c r="O130" s="85"/>
      <c r="P130" s="85"/>
      <c r="R130" s="13">
        <f t="shared" si="19"/>
        <v>100</v>
      </c>
    </row>
    <row r="131" spans="1:18" x14ac:dyDescent="0.2">
      <c r="A131" s="83" t="str">
        <f t="shared" si="18"/>
        <v>12|4</v>
      </c>
      <c r="B131" s="84" t="s">
        <v>18</v>
      </c>
      <c r="C131" s="79" t="s">
        <v>19</v>
      </c>
      <c r="D131" s="80"/>
      <c r="E131" s="86">
        <v>5</v>
      </c>
      <c r="F131" s="86">
        <v>5</v>
      </c>
      <c r="G131" s="86">
        <v>10</v>
      </c>
      <c r="H131" s="86">
        <v>10</v>
      </c>
      <c r="I131" s="86">
        <v>10</v>
      </c>
      <c r="J131" s="85">
        <v>10</v>
      </c>
      <c r="K131" s="85">
        <v>10</v>
      </c>
      <c r="L131" s="85">
        <v>10</v>
      </c>
      <c r="M131" s="85">
        <v>10</v>
      </c>
      <c r="N131" s="85">
        <v>10</v>
      </c>
      <c r="O131" s="85">
        <v>5</v>
      </c>
      <c r="P131" s="85">
        <v>5</v>
      </c>
      <c r="R131" s="13">
        <f t="shared" si="19"/>
        <v>100</v>
      </c>
    </row>
    <row r="132" spans="1:18" x14ac:dyDescent="0.2">
      <c r="A132" s="83" t="str">
        <f t="shared" si="18"/>
        <v>12|5</v>
      </c>
      <c r="B132" s="84" t="s">
        <v>20</v>
      </c>
      <c r="C132" s="79" t="s">
        <v>21</v>
      </c>
      <c r="D132" s="80">
        <v>4</v>
      </c>
      <c r="E132" s="86">
        <v>5</v>
      </c>
      <c r="F132" s="86">
        <v>5</v>
      </c>
      <c r="G132" s="86">
        <v>10</v>
      </c>
      <c r="H132" s="86">
        <v>10</v>
      </c>
      <c r="I132" s="86">
        <v>10</v>
      </c>
      <c r="J132" s="85">
        <v>10</v>
      </c>
      <c r="K132" s="85">
        <v>10</v>
      </c>
      <c r="L132" s="85">
        <v>10</v>
      </c>
      <c r="M132" s="85">
        <v>10</v>
      </c>
      <c r="N132" s="85">
        <v>10</v>
      </c>
      <c r="O132" s="85">
        <v>5</v>
      </c>
      <c r="P132" s="85">
        <v>5</v>
      </c>
      <c r="R132" s="13">
        <f t="shared" si="19"/>
        <v>100</v>
      </c>
    </row>
    <row r="133" spans="1:18" x14ac:dyDescent="0.2">
      <c r="A133" s="83" t="str">
        <f t="shared" si="18"/>
        <v>12|6</v>
      </c>
      <c r="B133" s="84" t="s">
        <v>22</v>
      </c>
      <c r="C133" s="79" t="s">
        <v>12</v>
      </c>
      <c r="D133" s="80">
        <v>5</v>
      </c>
      <c r="E133" s="86"/>
      <c r="F133" s="86"/>
      <c r="G133" s="86">
        <v>10</v>
      </c>
      <c r="H133" s="86">
        <v>20</v>
      </c>
      <c r="I133" s="86">
        <v>20</v>
      </c>
      <c r="J133" s="85">
        <v>20</v>
      </c>
      <c r="K133" s="85">
        <v>20</v>
      </c>
      <c r="L133" s="85">
        <v>10</v>
      </c>
      <c r="M133" s="85"/>
      <c r="N133" s="85"/>
      <c r="O133" s="85"/>
      <c r="P133" s="85"/>
      <c r="R133" s="13">
        <f t="shared" si="19"/>
        <v>100</v>
      </c>
    </row>
    <row r="134" spans="1:18" x14ac:dyDescent="0.2">
      <c r="A134" s="83" t="str">
        <f t="shared" si="18"/>
        <v>12|7</v>
      </c>
      <c r="B134" s="84" t="s">
        <v>23</v>
      </c>
      <c r="C134" s="79" t="s">
        <v>24</v>
      </c>
      <c r="D134" s="80">
        <v>3</v>
      </c>
      <c r="E134" s="86"/>
      <c r="F134" s="86"/>
      <c r="G134" s="86">
        <v>10</v>
      </c>
      <c r="H134" s="86">
        <v>10</v>
      </c>
      <c r="I134" s="86">
        <v>10</v>
      </c>
      <c r="J134" s="85">
        <v>10</v>
      </c>
      <c r="K134" s="85">
        <v>10</v>
      </c>
      <c r="L134" s="85">
        <v>10</v>
      </c>
      <c r="M134" s="85">
        <v>10</v>
      </c>
      <c r="N134" s="85">
        <v>10</v>
      </c>
      <c r="O134" s="85">
        <v>10</v>
      </c>
      <c r="P134" s="85">
        <v>10</v>
      </c>
      <c r="R134" s="13">
        <f t="shared" si="19"/>
        <v>100</v>
      </c>
    </row>
    <row r="135" spans="1:18" x14ac:dyDescent="0.2">
      <c r="A135" s="83" t="str">
        <f t="shared" si="18"/>
        <v>12|8</v>
      </c>
      <c r="B135" s="84" t="s">
        <v>25</v>
      </c>
      <c r="C135" s="79" t="s">
        <v>48</v>
      </c>
      <c r="D135" s="80">
        <v>5</v>
      </c>
      <c r="E135" s="86">
        <v>5</v>
      </c>
      <c r="F135" s="86">
        <v>5</v>
      </c>
      <c r="G135" s="86">
        <v>10</v>
      </c>
      <c r="H135" s="86">
        <v>10</v>
      </c>
      <c r="I135" s="86">
        <v>10</v>
      </c>
      <c r="J135" s="85">
        <v>10</v>
      </c>
      <c r="K135" s="85">
        <v>10</v>
      </c>
      <c r="L135" s="85">
        <v>10</v>
      </c>
      <c r="M135" s="85">
        <v>10</v>
      </c>
      <c r="N135" s="85">
        <v>10</v>
      </c>
      <c r="O135" s="85">
        <v>5</v>
      </c>
      <c r="P135" s="85">
        <v>5</v>
      </c>
      <c r="R135" s="13">
        <f t="shared" si="19"/>
        <v>100</v>
      </c>
    </row>
    <row r="136" spans="1:18" x14ac:dyDescent="0.2">
      <c r="A136" s="83" t="str">
        <f t="shared" si="18"/>
        <v>12|9</v>
      </c>
      <c r="B136" s="84" t="s">
        <v>27</v>
      </c>
      <c r="C136" s="79" t="s">
        <v>50</v>
      </c>
      <c r="D136" s="80">
        <v>6</v>
      </c>
      <c r="E136" s="86">
        <v>5</v>
      </c>
      <c r="F136" s="86">
        <v>5</v>
      </c>
      <c r="G136" s="86">
        <v>10</v>
      </c>
      <c r="H136" s="86">
        <v>10</v>
      </c>
      <c r="I136" s="86">
        <v>10</v>
      </c>
      <c r="J136" s="85">
        <v>10</v>
      </c>
      <c r="K136" s="85">
        <v>10</v>
      </c>
      <c r="L136" s="85">
        <v>10</v>
      </c>
      <c r="M136" s="85">
        <v>10</v>
      </c>
      <c r="N136" s="85">
        <v>10</v>
      </c>
      <c r="O136" s="85">
        <v>5</v>
      </c>
      <c r="P136" s="85">
        <v>5</v>
      </c>
      <c r="R136" s="13">
        <f t="shared" si="19"/>
        <v>100</v>
      </c>
    </row>
    <row r="137" spans="1:18" x14ac:dyDescent="0.2">
      <c r="A137" s="83" t="str">
        <f t="shared" si="18"/>
        <v>12|10</v>
      </c>
      <c r="B137" s="84" t="s">
        <v>30</v>
      </c>
      <c r="C137" s="79" t="s">
        <v>51</v>
      </c>
      <c r="D137" s="80">
        <v>6</v>
      </c>
      <c r="E137" s="86"/>
      <c r="F137" s="86"/>
      <c r="G137" s="86">
        <v>10</v>
      </c>
      <c r="H137" s="86">
        <v>10</v>
      </c>
      <c r="I137" s="86">
        <v>10</v>
      </c>
      <c r="J137" s="85">
        <v>10</v>
      </c>
      <c r="K137" s="85">
        <v>10</v>
      </c>
      <c r="L137" s="85">
        <v>10</v>
      </c>
      <c r="M137" s="85">
        <v>10</v>
      </c>
      <c r="N137" s="85">
        <v>10</v>
      </c>
      <c r="O137" s="85">
        <v>10</v>
      </c>
      <c r="P137" s="85">
        <v>10</v>
      </c>
      <c r="R137" s="13">
        <f t="shared" si="19"/>
        <v>100</v>
      </c>
    </row>
    <row r="138" spans="1:18" x14ac:dyDescent="0.2">
      <c r="A138" s="83" t="str">
        <f t="shared" si="18"/>
        <v>12|11</v>
      </c>
      <c r="B138" s="84" t="s">
        <v>32</v>
      </c>
      <c r="C138" s="79" t="s">
        <v>31</v>
      </c>
      <c r="D138" s="80"/>
      <c r="E138" s="86"/>
      <c r="F138" s="86"/>
      <c r="G138" s="86">
        <v>5</v>
      </c>
      <c r="H138" s="86">
        <v>10</v>
      </c>
      <c r="I138" s="86">
        <v>15</v>
      </c>
      <c r="J138" s="85">
        <v>20</v>
      </c>
      <c r="K138" s="85">
        <v>10</v>
      </c>
      <c r="L138" s="85">
        <v>10</v>
      </c>
      <c r="M138" s="85">
        <v>10</v>
      </c>
      <c r="N138" s="85">
        <v>10</v>
      </c>
      <c r="O138" s="85">
        <v>5</v>
      </c>
      <c r="P138" s="85">
        <v>5</v>
      </c>
      <c r="R138" s="13">
        <f t="shared" si="19"/>
        <v>100</v>
      </c>
    </row>
    <row r="139" spans="1:18" x14ac:dyDescent="0.2">
      <c r="A139" s="83" t="str">
        <f t="shared" si="18"/>
        <v>12|12</v>
      </c>
      <c r="B139" s="84" t="s">
        <v>33</v>
      </c>
      <c r="C139" s="79" t="s">
        <v>34</v>
      </c>
      <c r="D139" s="80"/>
      <c r="E139" s="86">
        <v>5</v>
      </c>
      <c r="F139" s="86">
        <v>5</v>
      </c>
      <c r="G139" s="86">
        <v>10</v>
      </c>
      <c r="H139" s="86">
        <v>10</v>
      </c>
      <c r="I139" s="86">
        <v>10</v>
      </c>
      <c r="J139" s="85">
        <v>10</v>
      </c>
      <c r="K139" s="85">
        <v>10</v>
      </c>
      <c r="L139" s="85">
        <v>10</v>
      </c>
      <c r="M139" s="85">
        <v>10</v>
      </c>
      <c r="N139" s="85">
        <v>10</v>
      </c>
      <c r="O139" s="85">
        <v>5</v>
      </c>
      <c r="P139" s="85">
        <v>5</v>
      </c>
      <c r="R139" s="13">
        <f t="shared" si="19"/>
        <v>100</v>
      </c>
    </row>
    <row r="141" spans="1:18" x14ac:dyDescent="0.2">
      <c r="R141" s="13">
        <f>SUM(R2:R139)</f>
        <v>12000</v>
      </c>
    </row>
  </sheetData>
  <printOptions verticalCentered="1"/>
  <pageMargins left="0.78740157480314965" right="0.78740157480314965" top="0.98425196850393704" bottom="0.59055118110236227" header="0.51181102362204722" footer="0.51181102362204722"/>
  <pageSetup paperSize="8" scale="5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5"/>
  <sheetViews>
    <sheetView showZeros="0" tabSelected="1" topLeftCell="B1" zoomScale="80" zoomScaleNormal="80" workbookViewId="0">
      <selection activeCell="S78" sqref="S78"/>
    </sheetView>
  </sheetViews>
  <sheetFormatPr defaultColWidth="9.140625" defaultRowHeight="12.75" x14ac:dyDescent="0.2"/>
  <cols>
    <col min="1" max="1" width="4.28515625" style="13" hidden="1" customWidth="1"/>
    <col min="2" max="2" width="13.28515625" style="13" customWidth="1"/>
    <col min="3" max="3" width="37.7109375" style="13" customWidth="1"/>
    <col min="4" max="4" width="31.85546875" style="13" customWidth="1"/>
    <col min="5" max="5" width="3.28515625" style="13" customWidth="1"/>
    <col min="6" max="8" width="10.5703125" style="13" customWidth="1"/>
    <col min="9" max="9" width="11.42578125" style="13" customWidth="1"/>
    <col min="10" max="11" width="10.5703125" style="13" customWidth="1"/>
    <col min="12" max="15" width="10.5703125" style="13" hidden="1" customWidth="1"/>
    <col min="16" max="17" width="10.5703125" style="13" customWidth="1"/>
    <col min="18" max="18" width="10.140625" style="13" bestFit="1" customWidth="1"/>
    <col min="19" max="19" width="12" style="13" customWidth="1"/>
    <col min="20" max="20" width="7.28515625" style="13" customWidth="1"/>
    <col min="21" max="21" width="2.28515625" style="13" customWidth="1"/>
    <col min="22" max="22" width="1.7109375" style="13" customWidth="1"/>
    <col min="23" max="258" width="9.140625" style="13"/>
    <col min="259" max="259" width="11.28515625" style="13" customWidth="1"/>
    <col min="260" max="260" width="67.7109375" style="13" customWidth="1"/>
    <col min="261" max="261" width="3.28515625" style="13" customWidth="1"/>
    <col min="262" max="274" width="10.7109375" style="13" customWidth="1"/>
    <col min="275" max="275" width="7.28515625" style="13" customWidth="1"/>
    <col min="276" max="514" width="9.140625" style="13"/>
    <col min="515" max="515" width="11.28515625" style="13" customWidth="1"/>
    <col min="516" max="516" width="67.7109375" style="13" customWidth="1"/>
    <col min="517" max="517" width="3.28515625" style="13" customWidth="1"/>
    <col min="518" max="530" width="10.7109375" style="13" customWidth="1"/>
    <col min="531" max="531" width="7.28515625" style="13" customWidth="1"/>
    <col min="532" max="770" width="9.140625" style="13"/>
    <col min="771" max="771" width="11.28515625" style="13" customWidth="1"/>
    <col min="772" max="772" width="67.7109375" style="13" customWidth="1"/>
    <col min="773" max="773" width="3.28515625" style="13" customWidth="1"/>
    <col min="774" max="786" width="10.7109375" style="13" customWidth="1"/>
    <col min="787" max="787" width="7.28515625" style="13" customWidth="1"/>
    <col min="788" max="1026" width="9.140625" style="13"/>
    <col min="1027" max="1027" width="11.28515625" style="13" customWidth="1"/>
    <col min="1028" max="1028" width="67.7109375" style="13" customWidth="1"/>
    <col min="1029" max="1029" width="3.28515625" style="13" customWidth="1"/>
    <col min="1030" max="1042" width="10.7109375" style="13" customWidth="1"/>
    <col min="1043" max="1043" width="7.28515625" style="13" customWidth="1"/>
    <col min="1044" max="1282" width="9.140625" style="13"/>
    <col min="1283" max="1283" width="11.28515625" style="13" customWidth="1"/>
    <col min="1284" max="1284" width="67.7109375" style="13" customWidth="1"/>
    <col min="1285" max="1285" width="3.28515625" style="13" customWidth="1"/>
    <col min="1286" max="1298" width="10.7109375" style="13" customWidth="1"/>
    <col min="1299" max="1299" width="7.28515625" style="13" customWidth="1"/>
    <col min="1300" max="1538" width="9.140625" style="13"/>
    <col min="1539" max="1539" width="11.28515625" style="13" customWidth="1"/>
    <col min="1540" max="1540" width="67.7109375" style="13" customWidth="1"/>
    <col min="1541" max="1541" width="3.28515625" style="13" customWidth="1"/>
    <col min="1542" max="1554" width="10.7109375" style="13" customWidth="1"/>
    <col min="1555" max="1555" width="7.28515625" style="13" customWidth="1"/>
    <col min="1556" max="1794" width="9.140625" style="13"/>
    <col min="1795" max="1795" width="11.28515625" style="13" customWidth="1"/>
    <col min="1796" max="1796" width="67.7109375" style="13" customWidth="1"/>
    <col min="1797" max="1797" width="3.28515625" style="13" customWidth="1"/>
    <col min="1798" max="1810" width="10.7109375" style="13" customWidth="1"/>
    <col min="1811" max="1811" width="7.28515625" style="13" customWidth="1"/>
    <col min="1812" max="2050" width="9.140625" style="13"/>
    <col min="2051" max="2051" width="11.28515625" style="13" customWidth="1"/>
    <col min="2052" max="2052" width="67.7109375" style="13" customWidth="1"/>
    <col min="2053" max="2053" width="3.28515625" style="13" customWidth="1"/>
    <col min="2054" max="2066" width="10.7109375" style="13" customWidth="1"/>
    <col min="2067" max="2067" width="7.28515625" style="13" customWidth="1"/>
    <col min="2068" max="2306" width="9.140625" style="13"/>
    <col min="2307" max="2307" width="11.28515625" style="13" customWidth="1"/>
    <col min="2308" max="2308" width="67.7109375" style="13" customWidth="1"/>
    <col min="2309" max="2309" width="3.28515625" style="13" customWidth="1"/>
    <col min="2310" max="2322" width="10.7109375" style="13" customWidth="1"/>
    <col min="2323" max="2323" width="7.28515625" style="13" customWidth="1"/>
    <col min="2324" max="2562" width="9.140625" style="13"/>
    <col min="2563" max="2563" width="11.28515625" style="13" customWidth="1"/>
    <col min="2564" max="2564" width="67.7109375" style="13" customWidth="1"/>
    <col min="2565" max="2565" width="3.28515625" style="13" customWidth="1"/>
    <col min="2566" max="2578" width="10.7109375" style="13" customWidth="1"/>
    <col min="2579" max="2579" width="7.28515625" style="13" customWidth="1"/>
    <col min="2580" max="2818" width="9.140625" style="13"/>
    <col min="2819" max="2819" width="11.28515625" style="13" customWidth="1"/>
    <col min="2820" max="2820" width="67.7109375" style="13" customWidth="1"/>
    <col min="2821" max="2821" width="3.28515625" style="13" customWidth="1"/>
    <col min="2822" max="2834" width="10.7109375" style="13" customWidth="1"/>
    <col min="2835" max="2835" width="7.28515625" style="13" customWidth="1"/>
    <col min="2836" max="3074" width="9.140625" style="13"/>
    <col min="3075" max="3075" width="11.28515625" style="13" customWidth="1"/>
    <col min="3076" max="3076" width="67.7109375" style="13" customWidth="1"/>
    <col min="3077" max="3077" width="3.28515625" style="13" customWidth="1"/>
    <col min="3078" max="3090" width="10.7109375" style="13" customWidth="1"/>
    <col min="3091" max="3091" width="7.28515625" style="13" customWidth="1"/>
    <col min="3092" max="3330" width="9.140625" style="13"/>
    <col min="3331" max="3331" width="11.28515625" style="13" customWidth="1"/>
    <col min="3332" max="3332" width="67.7109375" style="13" customWidth="1"/>
    <col min="3333" max="3333" width="3.28515625" style="13" customWidth="1"/>
    <col min="3334" max="3346" width="10.7109375" style="13" customWidth="1"/>
    <col min="3347" max="3347" width="7.28515625" style="13" customWidth="1"/>
    <col min="3348" max="3586" width="9.140625" style="13"/>
    <col min="3587" max="3587" width="11.28515625" style="13" customWidth="1"/>
    <col min="3588" max="3588" width="67.7109375" style="13" customWidth="1"/>
    <col min="3589" max="3589" width="3.28515625" style="13" customWidth="1"/>
    <col min="3590" max="3602" width="10.7109375" style="13" customWidth="1"/>
    <col min="3603" max="3603" width="7.28515625" style="13" customWidth="1"/>
    <col min="3604" max="3842" width="9.140625" style="13"/>
    <col min="3843" max="3843" width="11.28515625" style="13" customWidth="1"/>
    <col min="3844" max="3844" width="67.7109375" style="13" customWidth="1"/>
    <col min="3845" max="3845" width="3.28515625" style="13" customWidth="1"/>
    <col min="3846" max="3858" width="10.7109375" style="13" customWidth="1"/>
    <col min="3859" max="3859" width="7.28515625" style="13" customWidth="1"/>
    <col min="3860" max="4098" width="9.140625" style="13"/>
    <col min="4099" max="4099" width="11.28515625" style="13" customWidth="1"/>
    <col min="4100" max="4100" width="67.7109375" style="13" customWidth="1"/>
    <col min="4101" max="4101" width="3.28515625" style="13" customWidth="1"/>
    <col min="4102" max="4114" width="10.7109375" style="13" customWidth="1"/>
    <col min="4115" max="4115" width="7.28515625" style="13" customWidth="1"/>
    <col min="4116" max="4354" width="9.140625" style="13"/>
    <col min="4355" max="4355" width="11.28515625" style="13" customWidth="1"/>
    <col min="4356" max="4356" width="67.7109375" style="13" customWidth="1"/>
    <col min="4357" max="4357" width="3.28515625" style="13" customWidth="1"/>
    <col min="4358" max="4370" width="10.7109375" style="13" customWidth="1"/>
    <col min="4371" max="4371" width="7.28515625" style="13" customWidth="1"/>
    <col min="4372" max="4610" width="9.140625" style="13"/>
    <col min="4611" max="4611" width="11.28515625" style="13" customWidth="1"/>
    <col min="4612" max="4612" width="67.7109375" style="13" customWidth="1"/>
    <col min="4613" max="4613" width="3.28515625" style="13" customWidth="1"/>
    <col min="4614" max="4626" width="10.7109375" style="13" customWidth="1"/>
    <col min="4627" max="4627" width="7.28515625" style="13" customWidth="1"/>
    <col min="4628" max="4866" width="9.140625" style="13"/>
    <col min="4867" max="4867" width="11.28515625" style="13" customWidth="1"/>
    <col min="4868" max="4868" width="67.7109375" style="13" customWidth="1"/>
    <col min="4869" max="4869" width="3.28515625" style="13" customWidth="1"/>
    <col min="4870" max="4882" width="10.7109375" style="13" customWidth="1"/>
    <col min="4883" max="4883" width="7.28515625" style="13" customWidth="1"/>
    <col min="4884" max="5122" width="9.140625" style="13"/>
    <col min="5123" max="5123" width="11.28515625" style="13" customWidth="1"/>
    <col min="5124" max="5124" width="67.7109375" style="13" customWidth="1"/>
    <col min="5125" max="5125" width="3.28515625" style="13" customWidth="1"/>
    <col min="5126" max="5138" width="10.7109375" style="13" customWidth="1"/>
    <col min="5139" max="5139" width="7.28515625" style="13" customWidth="1"/>
    <col min="5140" max="5378" width="9.140625" style="13"/>
    <col min="5379" max="5379" width="11.28515625" style="13" customWidth="1"/>
    <col min="5380" max="5380" width="67.7109375" style="13" customWidth="1"/>
    <col min="5381" max="5381" width="3.28515625" style="13" customWidth="1"/>
    <col min="5382" max="5394" width="10.7109375" style="13" customWidth="1"/>
    <col min="5395" max="5395" width="7.28515625" style="13" customWidth="1"/>
    <col min="5396" max="5634" width="9.140625" style="13"/>
    <col min="5635" max="5635" width="11.28515625" style="13" customWidth="1"/>
    <col min="5636" max="5636" width="67.7109375" style="13" customWidth="1"/>
    <col min="5637" max="5637" width="3.28515625" style="13" customWidth="1"/>
    <col min="5638" max="5650" width="10.7109375" style="13" customWidth="1"/>
    <col min="5651" max="5651" width="7.28515625" style="13" customWidth="1"/>
    <col min="5652" max="5890" width="9.140625" style="13"/>
    <col min="5891" max="5891" width="11.28515625" style="13" customWidth="1"/>
    <col min="5892" max="5892" width="67.7109375" style="13" customWidth="1"/>
    <col min="5893" max="5893" width="3.28515625" style="13" customWidth="1"/>
    <col min="5894" max="5906" width="10.7109375" style="13" customWidth="1"/>
    <col min="5907" max="5907" width="7.28515625" style="13" customWidth="1"/>
    <col min="5908" max="6146" width="9.140625" style="13"/>
    <col min="6147" max="6147" width="11.28515625" style="13" customWidth="1"/>
    <col min="6148" max="6148" width="67.7109375" style="13" customWidth="1"/>
    <col min="6149" max="6149" width="3.28515625" style="13" customWidth="1"/>
    <col min="6150" max="6162" width="10.7109375" style="13" customWidth="1"/>
    <col min="6163" max="6163" width="7.28515625" style="13" customWidth="1"/>
    <col min="6164" max="6402" width="9.140625" style="13"/>
    <col min="6403" max="6403" width="11.28515625" style="13" customWidth="1"/>
    <col min="6404" max="6404" width="67.7109375" style="13" customWidth="1"/>
    <col min="6405" max="6405" width="3.28515625" style="13" customWidth="1"/>
    <col min="6406" max="6418" width="10.7109375" style="13" customWidth="1"/>
    <col min="6419" max="6419" width="7.28515625" style="13" customWidth="1"/>
    <col min="6420" max="6658" width="9.140625" style="13"/>
    <col min="6659" max="6659" width="11.28515625" style="13" customWidth="1"/>
    <col min="6660" max="6660" width="67.7109375" style="13" customWidth="1"/>
    <col min="6661" max="6661" width="3.28515625" style="13" customWidth="1"/>
    <col min="6662" max="6674" width="10.7109375" style="13" customWidth="1"/>
    <col min="6675" max="6675" width="7.28515625" style="13" customWidth="1"/>
    <col min="6676" max="6914" width="9.140625" style="13"/>
    <col min="6915" max="6915" width="11.28515625" style="13" customWidth="1"/>
    <col min="6916" max="6916" width="67.7109375" style="13" customWidth="1"/>
    <col min="6917" max="6917" width="3.28515625" style="13" customWidth="1"/>
    <col min="6918" max="6930" width="10.7109375" style="13" customWidth="1"/>
    <col min="6931" max="6931" width="7.28515625" style="13" customWidth="1"/>
    <col min="6932" max="7170" width="9.140625" style="13"/>
    <col min="7171" max="7171" width="11.28515625" style="13" customWidth="1"/>
    <col min="7172" max="7172" width="67.7109375" style="13" customWidth="1"/>
    <col min="7173" max="7173" width="3.28515625" style="13" customWidth="1"/>
    <col min="7174" max="7186" width="10.7109375" style="13" customWidth="1"/>
    <col min="7187" max="7187" width="7.28515625" style="13" customWidth="1"/>
    <col min="7188" max="7426" width="9.140625" style="13"/>
    <col min="7427" max="7427" width="11.28515625" style="13" customWidth="1"/>
    <col min="7428" max="7428" width="67.7109375" style="13" customWidth="1"/>
    <col min="7429" max="7429" width="3.28515625" style="13" customWidth="1"/>
    <col min="7430" max="7442" width="10.7109375" style="13" customWidth="1"/>
    <col min="7443" max="7443" width="7.28515625" style="13" customWidth="1"/>
    <col min="7444" max="7682" width="9.140625" style="13"/>
    <col min="7683" max="7683" width="11.28515625" style="13" customWidth="1"/>
    <col min="7684" max="7684" width="67.7109375" style="13" customWidth="1"/>
    <col min="7685" max="7685" width="3.28515625" style="13" customWidth="1"/>
    <col min="7686" max="7698" width="10.7109375" style="13" customWidth="1"/>
    <col min="7699" max="7699" width="7.28515625" style="13" customWidth="1"/>
    <col min="7700" max="7938" width="9.140625" style="13"/>
    <col min="7939" max="7939" width="11.28515625" style="13" customWidth="1"/>
    <col min="7940" max="7940" width="67.7109375" style="13" customWidth="1"/>
    <col min="7941" max="7941" width="3.28515625" style="13" customWidth="1"/>
    <col min="7942" max="7954" width="10.7109375" style="13" customWidth="1"/>
    <col min="7955" max="7955" width="7.28515625" style="13" customWidth="1"/>
    <col min="7956" max="8194" width="9.140625" style="13"/>
    <col min="8195" max="8195" width="11.28515625" style="13" customWidth="1"/>
    <col min="8196" max="8196" width="67.7109375" style="13" customWidth="1"/>
    <col min="8197" max="8197" width="3.28515625" style="13" customWidth="1"/>
    <col min="8198" max="8210" width="10.7109375" style="13" customWidth="1"/>
    <col min="8211" max="8211" width="7.28515625" style="13" customWidth="1"/>
    <col min="8212" max="8450" width="9.140625" style="13"/>
    <col min="8451" max="8451" width="11.28515625" style="13" customWidth="1"/>
    <col min="8452" max="8452" width="67.7109375" style="13" customWidth="1"/>
    <col min="8453" max="8453" width="3.28515625" style="13" customWidth="1"/>
    <col min="8454" max="8466" width="10.7109375" style="13" customWidth="1"/>
    <col min="8467" max="8467" width="7.28515625" style="13" customWidth="1"/>
    <col min="8468" max="8706" width="9.140625" style="13"/>
    <col min="8707" max="8707" width="11.28515625" style="13" customWidth="1"/>
    <col min="8708" max="8708" width="67.7109375" style="13" customWidth="1"/>
    <col min="8709" max="8709" width="3.28515625" style="13" customWidth="1"/>
    <col min="8710" max="8722" width="10.7109375" style="13" customWidth="1"/>
    <col min="8723" max="8723" width="7.28515625" style="13" customWidth="1"/>
    <col min="8724" max="8962" width="9.140625" style="13"/>
    <col min="8963" max="8963" width="11.28515625" style="13" customWidth="1"/>
    <col min="8964" max="8964" width="67.7109375" style="13" customWidth="1"/>
    <col min="8965" max="8965" width="3.28515625" style="13" customWidth="1"/>
    <col min="8966" max="8978" width="10.7109375" style="13" customWidth="1"/>
    <col min="8979" max="8979" width="7.28515625" style="13" customWidth="1"/>
    <col min="8980" max="9218" width="9.140625" style="13"/>
    <col min="9219" max="9219" width="11.28515625" style="13" customWidth="1"/>
    <col min="9220" max="9220" width="67.7109375" style="13" customWidth="1"/>
    <col min="9221" max="9221" width="3.28515625" style="13" customWidth="1"/>
    <col min="9222" max="9234" width="10.7109375" style="13" customWidth="1"/>
    <col min="9235" max="9235" width="7.28515625" style="13" customWidth="1"/>
    <col min="9236" max="9474" width="9.140625" style="13"/>
    <col min="9475" max="9475" width="11.28515625" style="13" customWidth="1"/>
    <col min="9476" max="9476" width="67.7109375" style="13" customWidth="1"/>
    <col min="9477" max="9477" width="3.28515625" style="13" customWidth="1"/>
    <col min="9478" max="9490" width="10.7109375" style="13" customWidth="1"/>
    <col min="9491" max="9491" width="7.28515625" style="13" customWidth="1"/>
    <col min="9492" max="9730" width="9.140625" style="13"/>
    <col min="9731" max="9731" width="11.28515625" style="13" customWidth="1"/>
    <col min="9732" max="9732" width="67.7109375" style="13" customWidth="1"/>
    <col min="9733" max="9733" width="3.28515625" style="13" customWidth="1"/>
    <col min="9734" max="9746" width="10.7109375" style="13" customWidth="1"/>
    <col min="9747" max="9747" width="7.28515625" style="13" customWidth="1"/>
    <col min="9748" max="9986" width="9.140625" style="13"/>
    <col min="9987" max="9987" width="11.28515625" style="13" customWidth="1"/>
    <col min="9988" max="9988" width="67.7109375" style="13" customWidth="1"/>
    <col min="9989" max="9989" width="3.28515625" style="13" customWidth="1"/>
    <col min="9990" max="10002" width="10.7109375" style="13" customWidth="1"/>
    <col min="10003" max="10003" width="7.28515625" style="13" customWidth="1"/>
    <col min="10004" max="10242" width="9.140625" style="13"/>
    <col min="10243" max="10243" width="11.28515625" style="13" customWidth="1"/>
    <col min="10244" max="10244" width="67.7109375" style="13" customWidth="1"/>
    <col min="10245" max="10245" width="3.28515625" style="13" customWidth="1"/>
    <col min="10246" max="10258" width="10.7109375" style="13" customWidth="1"/>
    <col min="10259" max="10259" width="7.28515625" style="13" customWidth="1"/>
    <col min="10260" max="10498" width="9.140625" style="13"/>
    <col min="10499" max="10499" width="11.28515625" style="13" customWidth="1"/>
    <col min="10500" max="10500" width="67.7109375" style="13" customWidth="1"/>
    <col min="10501" max="10501" width="3.28515625" style="13" customWidth="1"/>
    <col min="10502" max="10514" width="10.7109375" style="13" customWidth="1"/>
    <col min="10515" max="10515" width="7.28515625" style="13" customWidth="1"/>
    <col min="10516" max="10754" width="9.140625" style="13"/>
    <col min="10755" max="10755" width="11.28515625" style="13" customWidth="1"/>
    <col min="10756" max="10756" width="67.7109375" style="13" customWidth="1"/>
    <col min="10757" max="10757" width="3.28515625" style="13" customWidth="1"/>
    <col min="10758" max="10770" width="10.7109375" style="13" customWidth="1"/>
    <col min="10771" max="10771" width="7.28515625" style="13" customWidth="1"/>
    <col min="10772" max="11010" width="9.140625" style="13"/>
    <col min="11011" max="11011" width="11.28515625" style="13" customWidth="1"/>
    <col min="11012" max="11012" width="67.7109375" style="13" customWidth="1"/>
    <col min="11013" max="11013" width="3.28515625" style="13" customWidth="1"/>
    <col min="11014" max="11026" width="10.7109375" style="13" customWidth="1"/>
    <col min="11027" max="11027" width="7.28515625" style="13" customWidth="1"/>
    <col min="11028" max="11266" width="9.140625" style="13"/>
    <col min="11267" max="11267" width="11.28515625" style="13" customWidth="1"/>
    <col min="11268" max="11268" width="67.7109375" style="13" customWidth="1"/>
    <col min="11269" max="11269" width="3.28515625" style="13" customWidth="1"/>
    <col min="11270" max="11282" width="10.7109375" style="13" customWidth="1"/>
    <col min="11283" max="11283" width="7.28515625" style="13" customWidth="1"/>
    <col min="11284" max="11522" width="9.140625" style="13"/>
    <col min="11523" max="11523" width="11.28515625" style="13" customWidth="1"/>
    <col min="11524" max="11524" width="67.7109375" style="13" customWidth="1"/>
    <col min="11525" max="11525" width="3.28515625" style="13" customWidth="1"/>
    <col min="11526" max="11538" width="10.7109375" style="13" customWidth="1"/>
    <col min="11539" max="11539" width="7.28515625" style="13" customWidth="1"/>
    <col min="11540" max="11778" width="9.140625" style="13"/>
    <col min="11779" max="11779" width="11.28515625" style="13" customWidth="1"/>
    <col min="11780" max="11780" width="67.7109375" style="13" customWidth="1"/>
    <col min="11781" max="11781" width="3.28515625" style="13" customWidth="1"/>
    <col min="11782" max="11794" width="10.7109375" style="13" customWidth="1"/>
    <col min="11795" max="11795" width="7.28515625" style="13" customWidth="1"/>
    <col min="11796" max="12034" width="9.140625" style="13"/>
    <col min="12035" max="12035" width="11.28515625" style="13" customWidth="1"/>
    <col min="12036" max="12036" width="67.7109375" style="13" customWidth="1"/>
    <col min="12037" max="12037" width="3.28515625" style="13" customWidth="1"/>
    <col min="12038" max="12050" width="10.7109375" style="13" customWidth="1"/>
    <col min="12051" max="12051" width="7.28515625" style="13" customWidth="1"/>
    <col min="12052" max="12290" width="9.140625" style="13"/>
    <col min="12291" max="12291" width="11.28515625" style="13" customWidth="1"/>
    <col min="12292" max="12292" width="67.7109375" style="13" customWidth="1"/>
    <col min="12293" max="12293" width="3.28515625" style="13" customWidth="1"/>
    <col min="12294" max="12306" width="10.7109375" style="13" customWidth="1"/>
    <col min="12307" max="12307" width="7.28515625" style="13" customWidth="1"/>
    <col min="12308" max="12546" width="9.140625" style="13"/>
    <col min="12547" max="12547" width="11.28515625" style="13" customWidth="1"/>
    <col min="12548" max="12548" width="67.7109375" style="13" customWidth="1"/>
    <col min="12549" max="12549" width="3.28515625" style="13" customWidth="1"/>
    <col min="12550" max="12562" width="10.7109375" style="13" customWidth="1"/>
    <col min="12563" max="12563" width="7.28515625" style="13" customWidth="1"/>
    <col min="12564" max="12802" width="9.140625" style="13"/>
    <col min="12803" max="12803" width="11.28515625" style="13" customWidth="1"/>
    <col min="12804" max="12804" width="67.7109375" style="13" customWidth="1"/>
    <col min="12805" max="12805" width="3.28515625" style="13" customWidth="1"/>
    <col min="12806" max="12818" width="10.7109375" style="13" customWidth="1"/>
    <col min="12819" max="12819" width="7.28515625" style="13" customWidth="1"/>
    <col min="12820" max="13058" width="9.140625" style="13"/>
    <col min="13059" max="13059" width="11.28515625" style="13" customWidth="1"/>
    <col min="13060" max="13060" width="67.7109375" style="13" customWidth="1"/>
    <col min="13061" max="13061" width="3.28515625" style="13" customWidth="1"/>
    <col min="13062" max="13074" width="10.7109375" style="13" customWidth="1"/>
    <col min="13075" max="13075" width="7.28515625" style="13" customWidth="1"/>
    <col min="13076" max="13314" width="9.140625" style="13"/>
    <col min="13315" max="13315" width="11.28515625" style="13" customWidth="1"/>
    <col min="13316" max="13316" width="67.7109375" style="13" customWidth="1"/>
    <col min="13317" max="13317" width="3.28515625" style="13" customWidth="1"/>
    <col min="13318" max="13330" width="10.7109375" style="13" customWidth="1"/>
    <col min="13331" max="13331" width="7.28515625" style="13" customWidth="1"/>
    <col min="13332" max="13570" width="9.140625" style="13"/>
    <col min="13571" max="13571" width="11.28515625" style="13" customWidth="1"/>
    <col min="13572" max="13572" width="67.7109375" style="13" customWidth="1"/>
    <col min="13573" max="13573" width="3.28515625" style="13" customWidth="1"/>
    <col min="13574" max="13586" width="10.7109375" style="13" customWidth="1"/>
    <col min="13587" max="13587" width="7.28515625" style="13" customWidth="1"/>
    <col min="13588" max="13826" width="9.140625" style="13"/>
    <col min="13827" max="13827" width="11.28515625" style="13" customWidth="1"/>
    <col min="13828" max="13828" width="67.7109375" style="13" customWidth="1"/>
    <col min="13829" max="13829" width="3.28515625" style="13" customWidth="1"/>
    <col min="13830" max="13842" width="10.7109375" style="13" customWidth="1"/>
    <col min="13843" max="13843" width="7.28515625" style="13" customWidth="1"/>
    <col min="13844" max="14082" width="9.140625" style="13"/>
    <col min="14083" max="14083" width="11.28515625" style="13" customWidth="1"/>
    <col min="14084" max="14084" width="67.7109375" style="13" customWidth="1"/>
    <col min="14085" max="14085" width="3.28515625" style="13" customWidth="1"/>
    <col min="14086" max="14098" width="10.7109375" style="13" customWidth="1"/>
    <col min="14099" max="14099" width="7.28515625" style="13" customWidth="1"/>
    <col min="14100" max="14338" width="9.140625" style="13"/>
    <col min="14339" max="14339" width="11.28515625" style="13" customWidth="1"/>
    <col min="14340" max="14340" width="67.7109375" style="13" customWidth="1"/>
    <col min="14341" max="14341" width="3.28515625" style="13" customWidth="1"/>
    <col min="14342" max="14354" width="10.7109375" style="13" customWidth="1"/>
    <col min="14355" max="14355" width="7.28515625" style="13" customWidth="1"/>
    <col min="14356" max="14594" width="9.140625" style="13"/>
    <col min="14595" max="14595" width="11.28515625" style="13" customWidth="1"/>
    <col min="14596" max="14596" width="67.7109375" style="13" customWidth="1"/>
    <col min="14597" max="14597" width="3.28515625" style="13" customWidth="1"/>
    <col min="14598" max="14610" width="10.7109375" style="13" customWidth="1"/>
    <col min="14611" max="14611" width="7.28515625" style="13" customWidth="1"/>
    <col min="14612" max="14850" width="9.140625" style="13"/>
    <col min="14851" max="14851" width="11.28515625" style="13" customWidth="1"/>
    <col min="14852" max="14852" width="67.7109375" style="13" customWidth="1"/>
    <col min="14853" max="14853" width="3.28515625" style="13" customWidth="1"/>
    <col min="14854" max="14866" width="10.7109375" style="13" customWidth="1"/>
    <col min="14867" max="14867" width="7.28515625" style="13" customWidth="1"/>
    <col min="14868" max="15106" width="9.140625" style="13"/>
    <col min="15107" max="15107" width="11.28515625" style="13" customWidth="1"/>
    <col min="15108" max="15108" width="67.7109375" style="13" customWidth="1"/>
    <col min="15109" max="15109" width="3.28515625" style="13" customWidth="1"/>
    <col min="15110" max="15122" width="10.7109375" style="13" customWidth="1"/>
    <col min="15123" max="15123" width="7.28515625" style="13" customWidth="1"/>
    <col min="15124" max="15362" width="9.140625" style="13"/>
    <col min="15363" max="15363" width="11.28515625" style="13" customWidth="1"/>
    <col min="15364" max="15364" width="67.7109375" style="13" customWidth="1"/>
    <col min="15365" max="15365" width="3.28515625" style="13" customWidth="1"/>
    <col min="15366" max="15378" width="10.7109375" style="13" customWidth="1"/>
    <col min="15379" max="15379" width="7.28515625" style="13" customWidth="1"/>
    <col min="15380" max="15618" width="9.140625" style="13"/>
    <col min="15619" max="15619" width="11.28515625" style="13" customWidth="1"/>
    <col min="15620" max="15620" width="67.7109375" style="13" customWidth="1"/>
    <col min="15621" max="15621" width="3.28515625" style="13" customWidth="1"/>
    <col min="15622" max="15634" width="10.7109375" style="13" customWidth="1"/>
    <col min="15635" max="15635" width="7.28515625" style="13" customWidth="1"/>
    <col min="15636" max="15874" width="9.140625" style="13"/>
    <col min="15875" max="15875" width="11.28515625" style="13" customWidth="1"/>
    <col min="15876" max="15876" width="67.7109375" style="13" customWidth="1"/>
    <col min="15877" max="15877" width="3.28515625" style="13" customWidth="1"/>
    <col min="15878" max="15890" width="10.7109375" style="13" customWidth="1"/>
    <col min="15891" max="15891" width="7.28515625" style="13" customWidth="1"/>
    <col min="15892" max="16130" width="9.140625" style="13"/>
    <col min="16131" max="16131" width="11.28515625" style="13" customWidth="1"/>
    <col min="16132" max="16132" width="67.7109375" style="13" customWidth="1"/>
    <col min="16133" max="16133" width="3.28515625" style="13" customWidth="1"/>
    <col min="16134" max="16146" width="10.7109375" style="13" customWidth="1"/>
    <col min="16147" max="16147" width="7.28515625" style="13" customWidth="1"/>
    <col min="16148" max="16384" width="9.140625" style="13"/>
  </cols>
  <sheetData>
    <row r="1" spans="1:23" ht="26.25" x14ac:dyDescent="0.3">
      <c r="A1" s="92"/>
      <c r="B1" s="93" t="s">
        <v>133</v>
      </c>
      <c r="C1" s="94" t="s">
        <v>52</v>
      </c>
      <c r="D1" s="94"/>
      <c r="E1" s="95"/>
      <c r="F1" s="96"/>
      <c r="G1" s="97" t="s">
        <v>7</v>
      </c>
      <c r="H1" s="98"/>
      <c r="I1" s="98"/>
      <c r="J1" s="98"/>
      <c r="K1" s="98"/>
      <c r="L1" s="98"/>
      <c r="M1" s="98"/>
      <c r="N1" s="99"/>
      <c r="O1" s="99"/>
      <c r="P1" s="98"/>
      <c r="Q1" s="98"/>
      <c r="R1" s="98"/>
      <c r="S1" s="98"/>
      <c r="T1" s="100"/>
    </row>
    <row r="2" spans="1:23" x14ac:dyDescent="0.2">
      <c r="A2" s="92"/>
      <c r="B2" s="101" t="s">
        <v>3</v>
      </c>
      <c r="C2" s="29" t="s">
        <v>138</v>
      </c>
      <c r="D2" s="30"/>
      <c r="E2" s="30"/>
      <c r="F2" s="241" t="s">
        <v>4</v>
      </c>
      <c r="G2" s="31">
        <v>76</v>
      </c>
      <c r="H2" s="102" t="s">
        <v>53</v>
      </c>
      <c r="I2" s="103"/>
      <c r="J2" s="102" t="s">
        <v>54</v>
      </c>
      <c r="K2" s="103"/>
      <c r="L2" s="102" t="s">
        <v>55</v>
      </c>
      <c r="M2" s="104"/>
      <c r="N2" s="102" t="s">
        <v>56</v>
      </c>
      <c r="O2" s="103"/>
      <c r="P2" s="105" t="s">
        <v>57</v>
      </c>
      <c r="Q2" s="106"/>
      <c r="R2" s="106"/>
      <c r="S2" s="32">
        <v>320000</v>
      </c>
      <c r="T2" s="33">
        <f>IF(S4=0,0,S2/S4)</f>
        <v>0.75613051720083513</v>
      </c>
    </row>
    <row r="3" spans="1:23" ht="15" customHeight="1" thickBot="1" x14ac:dyDescent="0.25">
      <c r="A3" s="92"/>
      <c r="B3" s="107" t="s">
        <v>132</v>
      </c>
      <c r="C3" s="34" t="s">
        <v>135</v>
      </c>
      <c r="D3" s="35"/>
      <c r="E3" s="36"/>
      <c r="F3" s="242" t="s">
        <v>134</v>
      </c>
      <c r="G3" s="37">
        <v>1</v>
      </c>
      <c r="H3" s="108" t="s">
        <v>58</v>
      </c>
      <c r="I3" s="109">
        <v>44650</v>
      </c>
      <c r="J3" s="108" t="s">
        <v>59</v>
      </c>
      <c r="K3" s="38">
        <f>80-10</f>
        <v>70</v>
      </c>
      <c r="L3" s="108" t="s">
        <v>58</v>
      </c>
      <c r="M3" s="110">
        <f>I3+K3+10</f>
        <v>44730</v>
      </c>
      <c r="N3" s="108" t="s">
        <v>60</v>
      </c>
      <c r="O3" s="240"/>
      <c r="P3" s="111" t="s">
        <v>61</v>
      </c>
      <c r="Q3" s="112"/>
      <c r="R3" s="113"/>
      <c r="S3" s="39">
        <f>S29-S2</f>
        <v>103207.35999999999</v>
      </c>
      <c r="T3" s="40">
        <f>IF(S3=0,0,1-T2)</f>
        <v>0.24386948279916487</v>
      </c>
    </row>
    <row r="4" spans="1:23" ht="18.75" thickBot="1" x14ac:dyDescent="0.3">
      <c r="A4" s="92"/>
      <c r="B4" s="114" t="s">
        <v>62</v>
      </c>
      <c r="C4" s="115"/>
      <c r="D4" s="116"/>
      <c r="E4" s="117" t="s">
        <v>63</v>
      </c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9" t="s">
        <v>64</v>
      </c>
      <c r="Q4" s="120"/>
      <c r="R4" s="120"/>
      <c r="S4" s="121">
        <f>SUM(S2:S3)</f>
        <v>423207.36</v>
      </c>
      <c r="T4" s="41">
        <f>SUM(T2:T3)</f>
        <v>1</v>
      </c>
      <c r="W4" s="13" t="s">
        <v>65</v>
      </c>
    </row>
    <row r="5" spans="1:23" ht="12.75" customHeight="1" thickBot="1" x14ac:dyDescent="0.25">
      <c r="A5" s="92"/>
      <c r="B5" s="122" t="s">
        <v>66</v>
      </c>
      <c r="C5" s="123" t="s">
        <v>67</v>
      </c>
      <c r="D5" s="124"/>
      <c r="E5" s="125" t="s">
        <v>49</v>
      </c>
      <c r="F5" s="126" t="s">
        <v>68</v>
      </c>
      <c r="G5" s="127"/>
      <c r="H5" s="127"/>
      <c r="I5" s="127"/>
      <c r="J5" s="127"/>
      <c r="K5" s="127"/>
      <c r="L5" s="127"/>
      <c r="M5" s="128"/>
      <c r="N5" s="128"/>
      <c r="O5" s="128"/>
      <c r="P5" s="129"/>
      <c r="Q5" s="130"/>
      <c r="R5" s="131"/>
      <c r="S5" s="132" t="s">
        <v>69</v>
      </c>
      <c r="T5" s="133" t="s">
        <v>70</v>
      </c>
      <c r="W5" s="42" t="str">
        <f>IF(S4=S61,"OK","erro")</f>
        <v>OK</v>
      </c>
    </row>
    <row r="6" spans="1:23" ht="13.5" thickBot="1" x14ac:dyDescent="0.25">
      <c r="A6" s="92"/>
      <c r="B6" s="134" t="s">
        <v>71</v>
      </c>
      <c r="C6" s="74"/>
      <c r="D6" s="135"/>
      <c r="E6" s="43">
        <v>6</v>
      </c>
      <c r="F6" s="136">
        <f>IF(E6=0,0,1)</f>
        <v>1</v>
      </c>
      <c r="G6" s="136">
        <f>IF($E$6&lt;2,0,2)</f>
        <v>2</v>
      </c>
      <c r="H6" s="136">
        <f>IF($E$6&lt;3,0,3)</f>
        <v>3</v>
      </c>
      <c r="I6" s="136">
        <f>IF($E$6&lt;4,0,4)</f>
        <v>4</v>
      </c>
      <c r="J6" s="136">
        <f>IF($E$6&lt;5,0,5)</f>
        <v>5</v>
      </c>
      <c r="K6" s="136">
        <f>IF($E$6&lt;6,0,6)</f>
        <v>6</v>
      </c>
      <c r="L6" s="136">
        <f>IF($E$6&lt;7,0,7)</f>
        <v>0</v>
      </c>
      <c r="M6" s="136">
        <f>IF($E$6&lt;8,0,8)</f>
        <v>0</v>
      </c>
      <c r="N6" s="136">
        <f>IF($E$6&lt;9,0,9)</f>
        <v>0</v>
      </c>
      <c r="O6" s="136">
        <f>IF($E$6&lt;10,0,10)</f>
        <v>0</v>
      </c>
      <c r="P6" s="136">
        <f>IF($E$6&lt;11,0,11)</f>
        <v>0</v>
      </c>
      <c r="Q6" s="137">
        <f>IF($E$6&lt;12,0,12)</f>
        <v>0</v>
      </c>
      <c r="R6" s="138"/>
      <c r="S6" s="139" t="s">
        <v>72</v>
      </c>
      <c r="T6" s="140" t="s">
        <v>69</v>
      </c>
    </row>
    <row r="7" spans="1:23" ht="14.25" thickTop="1" thickBot="1" x14ac:dyDescent="0.25">
      <c r="A7" s="92"/>
      <c r="B7" s="134"/>
      <c r="C7" s="74" t="s">
        <v>73</v>
      </c>
      <c r="D7" s="135"/>
      <c r="E7" s="75"/>
      <c r="F7" s="141">
        <f>IF(E6=0,0,M3)</f>
        <v>44730</v>
      </c>
      <c r="G7" s="141">
        <f t="shared" ref="G7:Q7" si="0">IF(G6=0,0,F8+1)</f>
        <v>44761</v>
      </c>
      <c r="H7" s="141">
        <f t="shared" si="0"/>
        <v>44792</v>
      </c>
      <c r="I7" s="141">
        <f t="shared" si="0"/>
        <v>44823</v>
      </c>
      <c r="J7" s="141">
        <f t="shared" si="0"/>
        <v>44854</v>
      </c>
      <c r="K7" s="141">
        <f t="shared" si="0"/>
        <v>44885</v>
      </c>
      <c r="L7" s="141">
        <f t="shared" si="0"/>
        <v>0</v>
      </c>
      <c r="M7" s="141">
        <f t="shared" si="0"/>
        <v>0</v>
      </c>
      <c r="N7" s="141">
        <f t="shared" si="0"/>
        <v>0</v>
      </c>
      <c r="O7" s="141">
        <f t="shared" si="0"/>
        <v>0</v>
      </c>
      <c r="P7" s="141">
        <f t="shared" si="0"/>
        <v>0</v>
      </c>
      <c r="Q7" s="142">
        <f t="shared" si="0"/>
        <v>0</v>
      </c>
      <c r="R7" s="143"/>
      <c r="S7" s="139"/>
      <c r="T7" s="140"/>
    </row>
    <row r="8" spans="1:23" ht="14.25" thickTop="1" thickBot="1" x14ac:dyDescent="0.25">
      <c r="A8" s="92"/>
      <c r="B8" s="134"/>
      <c r="C8" s="74" t="s">
        <v>74</v>
      </c>
      <c r="D8" s="135"/>
      <c r="E8" s="75"/>
      <c r="F8" s="141">
        <f>IF(E6=0,0,F7+30)</f>
        <v>44760</v>
      </c>
      <c r="G8" s="141">
        <f t="shared" ref="G8:Q8" si="1">IF(G6=0,0,G7+30)</f>
        <v>44791</v>
      </c>
      <c r="H8" s="141">
        <f t="shared" si="1"/>
        <v>44822</v>
      </c>
      <c r="I8" s="141">
        <f t="shared" si="1"/>
        <v>44853</v>
      </c>
      <c r="J8" s="141">
        <f t="shared" si="1"/>
        <v>44884</v>
      </c>
      <c r="K8" s="141">
        <f t="shared" si="1"/>
        <v>44915</v>
      </c>
      <c r="L8" s="141">
        <f t="shared" si="1"/>
        <v>0</v>
      </c>
      <c r="M8" s="141">
        <f t="shared" si="1"/>
        <v>0</v>
      </c>
      <c r="N8" s="141">
        <f t="shared" si="1"/>
        <v>0</v>
      </c>
      <c r="O8" s="141">
        <f t="shared" si="1"/>
        <v>0</v>
      </c>
      <c r="P8" s="141">
        <f t="shared" si="1"/>
        <v>0</v>
      </c>
      <c r="Q8" s="142">
        <f t="shared" si="1"/>
        <v>0</v>
      </c>
      <c r="R8" s="143"/>
      <c r="S8" s="139"/>
      <c r="T8" s="140"/>
    </row>
    <row r="9" spans="1:23" ht="13.5" thickTop="1" x14ac:dyDescent="0.2">
      <c r="A9" s="144" t="str">
        <f t="shared" ref="A9:A20" si="2">CONCATENATE($E$6,"|",B9)</f>
        <v>6|1</v>
      </c>
      <c r="B9" s="145">
        <v>1</v>
      </c>
      <c r="C9" s="146" t="s">
        <v>14</v>
      </c>
      <c r="D9" s="79"/>
      <c r="E9" s="80">
        <v>1</v>
      </c>
      <c r="F9" s="81">
        <f>IF(E$6&lt;3,0,IF(F$6=0,0,VLOOKUP($A9,'base (3)'!$A:$P,F$6+4,FALSE)))</f>
        <v>40</v>
      </c>
      <c r="G9" s="81">
        <f>IF(E$6&lt;3,0,IF(G$6=0,0,VLOOKUP($A9,'base (3)'!$A:$P,G$6+4,FALSE)))</f>
        <v>30</v>
      </c>
      <c r="H9" s="81">
        <f>IF(H$6=0,0,VLOOKUP($A9,'base (3)'!$A:$P,H$6+4,FALSE))</f>
        <v>30</v>
      </c>
      <c r="I9" s="81">
        <f>IF(I$6=0,0,VLOOKUP($A9,'base (3)'!$A:$P,I$6+4,FALSE))</f>
        <v>0</v>
      </c>
      <c r="J9" s="81">
        <f>IF(J$6=0,0,VLOOKUP($A9,'base (3)'!$A:$P,J$6+4,FALSE))</f>
        <v>0</v>
      </c>
      <c r="K9" s="81">
        <f>IF(K$6=0,0,VLOOKUP($A9,'base (3)'!$A:$P,K$6+4,FALSE))</f>
        <v>0</v>
      </c>
      <c r="L9" s="81">
        <f>IF(L$6=0,0,VLOOKUP($A9,'base (3)'!$A:$P,L$6+4,FALSE))</f>
        <v>0</v>
      </c>
      <c r="M9" s="81">
        <f>IF(M$6=0,0,VLOOKUP($A9,'base (3)'!$A:$P,M$6+4,FALSE))</f>
        <v>0</v>
      </c>
      <c r="N9" s="81">
        <f>IF(N$6=0,0,VLOOKUP($A9,'base (3)'!$A:$P,N$6+4,FALSE))</f>
        <v>0</v>
      </c>
      <c r="O9" s="81">
        <f>IF(O$6=0,0,VLOOKUP($A9,'base (3)'!$A:$P,O$6+4,FALSE))</f>
        <v>0</v>
      </c>
      <c r="P9" s="81">
        <f>IF(P$6=0,0,VLOOKUP($A9,'base (3)'!$A:$P,P$6+4,FALSE))</f>
        <v>0</v>
      </c>
      <c r="Q9" s="147">
        <f>IF(Q$6=0,0,VLOOKUP($A9,'base (3)'!$A:$P,Q$6+4,FALSE))</f>
        <v>0</v>
      </c>
      <c r="R9" s="148"/>
      <c r="S9" s="149">
        <v>16126.9</v>
      </c>
      <c r="T9" s="150">
        <f t="shared" ref="T9:T27" si="3">IF($S$29=0,0,(S9/$S$29)*100)</f>
        <v>3.8106378868269211</v>
      </c>
      <c r="W9" s="44">
        <f t="shared" ref="W9:W20" si="4">SUM(F9:Q9)</f>
        <v>100</v>
      </c>
    </row>
    <row r="10" spans="1:23" x14ac:dyDescent="0.2">
      <c r="A10" s="144" t="str">
        <f t="shared" si="2"/>
        <v>6|2</v>
      </c>
      <c r="B10" s="151" t="s">
        <v>15</v>
      </c>
      <c r="C10" s="146" t="s">
        <v>16</v>
      </c>
      <c r="D10" s="79"/>
      <c r="E10" s="80">
        <v>2</v>
      </c>
      <c r="F10" s="81">
        <f>IF(E$6&lt;3,0,IF(F$6=0,0,VLOOKUP($A10,'base (3)'!$A:$P,F$6+4,FALSE)))</f>
        <v>20</v>
      </c>
      <c r="G10" s="81">
        <f>IF(E$6&lt;3,0,IF(G$6=0,0,VLOOKUP($A10,'base (3)'!$A:$P,G$6+4,FALSE)))</f>
        <v>30</v>
      </c>
      <c r="H10" s="81">
        <f>IF(H$6=0,0,VLOOKUP($A10,'base (3)'!$A:$P,H$6+4,FALSE))</f>
        <v>20</v>
      </c>
      <c r="I10" s="81">
        <f>IF(I$6=0,0,VLOOKUP($A10,'base (3)'!$A:$P,I$6+4,FALSE))</f>
        <v>10</v>
      </c>
      <c r="J10" s="81">
        <f>IF(J$6=0,0,VLOOKUP($A10,'base (3)'!$A:$P,J$6+4,FALSE))</f>
        <v>10</v>
      </c>
      <c r="K10" s="81">
        <f>IF(K$6=0,0,VLOOKUP($A10,'base (3)'!$A:$P,K$6+4,FALSE))</f>
        <v>10</v>
      </c>
      <c r="L10" s="81">
        <f>IF(L$6=0,0,VLOOKUP($A10,'base (3)'!$A:$P,L$6+4,FALSE))</f>
        <v>0</v>
      </c>
      <c r="M10" s="81">
        <f>IF(M$6=0,0,VLOOKUP($A10,'base (3)'!$A:$P,M$6+4,FALSE))</f>
        <v>0</v>
      </c>
      <c r="N10" s="81">
        <f>IF(N$6=0,0,VLOOKUP($A10,'base (3)'!$A:$P,N$6+4,FALSE))</f>
        <v>0</v>
      </c>
      <c r="O10" s="81">
        <f>IF(O$6=0,0,VLOOKUP($A10,'base (3)'!$A:$P,O$6+4,FALSE))</f>
        <v>0</v>
      </c>
      <c r="P10" s="81">
        <f>IF(P$6=0,0,VLOOKUP($A10,'base (3)'!$A:$P,P$6+4,FALSE))</f>
        <v>0</v>
      </c>
      <c r="Q10" s="147">
        <f>IF(Q$6=0,0,VLOOKUP($A10,'base (3)'!$A:$P,Q$6+4,FALSE))</f>
        <v>0</v>
      </c>
      <c r="R10" s="148"/>
      <c r="S10" s="149">
        <v>73683.460000000006</v>
      </c>
      <c r="T10" s="150">
        <f t="shared" si="3"/>
        <v>17.410722724670951</v>
      </c>
      <c r="W10" s="44">
        <f t="shared" si="4"/>
        <v>100</v>
      </c>
    </row>
    <row r="11" spans="1:23" x14ac:dyDescent="0.2">
      <c r="A11" s="144" t="str">
        <f t="shared" si="2"/>
        <v>6|3</v>
      </c>
      <c r="B11" s="151" t="s">
        <v>17</v>
      </c>
      <c r="C11" s="146" t="s">
        <v>9</v>
      </c>
      <c r="D11" s="79"/>
      <c r="E11" s="80">
        <v>3</v>
      </c>
      <c r="F11" s="81">
        <f>IF(E$6&lt;3,0,IF(F$6=0,0,VLOOKUP($A11,'base (3)'!$A:$P,F$6+4,FALSE)))</f>
        <v>20</v>
      </c>
      <c r="G11" s="81">
        <f>IF(E$6&lt;3,0,IF(G$6=0,0,VLOOKUP($A11,'base (3)'!$A:$P,G$6+4,FALSE)))</f>
        <v>40</v>
      </c>
      <c r="H11" s="81">
        <f>IF(H$6=0,0,VLOOKUP($A11,'base (3)'!$A:$P,H$6+4,FALSE))</f>
        <v>40</v>
      </c>
      <c r="I11" s="81">
        <f>IF(I$6=0,0,VLOOKUP($A11,'base (3)'!$A:$P,I$6+4,FALSE))</f>
        <v>0</v>
      </c>
      <c r="J11" s="81">
        <f>IF(J$6=0,0,VLOOKUP($A11,'base (3)'!$A:$P,J$6+4,FALSE))</f>
        <v>0</v>
      </c>
      <c r="K11" s="81">
        <f>IF(K$6=0,0,VLOOKUP($A11,'base (3)'!$A:$P,K$6+4,FALSE))</f>
        <v>0</v>
      </c>
      <c r="L11" s="81">
        <f>IF(L$6=0,0,VLOOKUP($A11,'base (3)'!$A:$P,L$6+4,FALSE))</f>
        <v>0</v>
      </c>
      <c r="M11" s="81">
        <f>IF(M$6=0,0,VLOOKUP($A11,'base (3)'!$A:$P,M$6+4,FALSE))</f>
        <v>0</v>
      </c>
      <c r="N11" s="81">
        <f>IF(N$6=0,0,VLOOKUP($A11,'base (3)'!$A:$P,N$6+4,FALSE))</f>
        <v>0</v>
      </c>
      <c r="O11" s="81">
        <f>IF(O$6=0,0,VLOOKUP($A11,'base (3)'!$A:$P,O$6+4,FALSE))</f>
        <v>0</v>
      </c>
      <c r="P11" s="81">
        <f>IF(P$6=0,0,VLOOKUP($A11,'base (3)'!$A:$P,P$6+4,FALSE))</f>
        <v>0</v>
      </c>
      <c r="Q11" s="147">
        <f>IF(Q$6=0,0,VLOOKUP($A11,'base (3)'!$A:$P,Q$6+4,FALSE))</f>
        <v>0</v>
      </c>
      <c r="R11" s="148"/>
      <c r="S11" s="149">
        <v>4963.87</v>
      </c>
      <c r="T11" s="150">
        <f t="shared" si="3"/>
        <v>1.1729167470055342</v>
      </c>
      <c r="W11" s="44">
        <f t="shared" si="4"/>
        <v>100</v>
      </c>
    </row>
    <row r="12" spans="1:23" x14ac:dyDescent="0.2">
      <c r="A12" s="144" t="str">
        <f t="shared" si="2"/>
        <v>6|4</v>
      </c>
      <c r="B12" s="151" t="s">
        <v>18</v>
      </c>
      <c r="C12" s="146" t="s">
        <v>19</v>
      </c>
      <c r="D12" s="79"/>
      <c r="E12" s="80">
        <v>4</v>
      </c>
      <c r="F12" s="81">
        <f>IF(E$6&lt;3,0,IF(F$6=0,0,VLOOKUP($A12,'base (3)'!$A:$P,F$6+4,FALSE)))</f>
        <v>10</v>
      </c>
      <c r="G12" s="81">
        <f>IF(E$6&lt;3,0,IF(G$6=0,0,VLOOKUP($A12,'base (3)'!$A:$P,G$6+4,FALSE)))</f>
        <v>20</v>
      </c>
      <c r="H12" s="81">
        <f>IF(H$6=0,0,VLOOKUP($A12,'base (3)'!$A:$P,H$6+4,FALSE))</f>
        <v>20</v>
      </c>
      <c r="I12" s="81">
        <f>IF(I$6=0,0,VLOOKUP($A12,'base (3)'!$A:$P,I$6+4,FALSE))</f>
        <v>20</v>
      </c>
      <c r="J12" s="81">
        <f>IF(J$6=0,0,VLOOKUP($A12,'base (3)'!$A:$P,J$6+4,FALSE))</f>
        <v>20</v>
      </c>
      <c r="K12" s="81">
        <f>IF(K$6=0,0,VLOOKUP($A12,'base (3)'!$A:$P,K$6+4,FALSE))</f>
        <v>10</v>
      </c>
      <c r="L12" s="81">
        <f>IF(L$6=0,0,VLOOKUP($A12,'base (3)'!$A:$P,L$6+4,FALSE))</f>
        <v>0</v>
      </c>
      <c r="M12" s="81">
        <f>IF(M$6=0,0,VLOOKUP($A12,'base (3)'!$A:$P,M$6+4,FALSE))</f>
        <v>0</v>
      </c>
      <c r="N12" s="81">
        <f>IF(N$6=0,0,VLOOKUP($A12,'base (3)'!$A:$P,N$6+4,FALSE))</f>
        <v>0</v>
      </c>
      <c r="O12" s="81">
        <f>IF(O$6=0,0,VLOOKUP($A12,'base (3)'!$A:$P,O$6+4,FALSE))</f>
        <v>0</v>
      </c>
      <c r="P12" s="81">
        <f>IF(P$6=0,0,VLOOKUP($A12,'base (3)'!$A:$P,P$6+4,FALSE))</f>
        <v>0</v>
      </c>
      <c r="Q12" s="147">
        <f>IF(Q$6=0,0,VLOOKUP($A12,'base (3)'!$A:$P,Q$6+4,FALSE))</f>
        <v>0</v>
      </c>
      <c r="R12" s="148"/>
      <c r="S12" s="149">
        <v>37418.28</v>
      </c>
      <c r="T12" s="150">
        <f t="shared" si="3"/>
        <v>8.8415948153642692</v>
      </c>
      <c r="W12" s="44">
        <f t="shared" si="4"/>
        <v>100</v>
      </c>
    </row>
    <row r="13" spans="1:23" x14ac:dyDescent="0.2">
      <c r="A13" s="144" t="str">
        <f t="shared" si="2"/>
        <v>6|5</v>
      </c>
      <c r="B13" s="151" t="s">
        <v>20</v>
      </c>
      <c r="C13" s="146" t="s">
        <v>21</v>
      </c>
      <c r="D13" s="79"/>
      <c r="E13" s="80">
        <v>5</v>
      </c>
      <c r="F13" s="81">
        <f>IF(E$6&lt;3,0,IF(F$6=0,0,VLOOKUP($A13,'base (3)'!$A:$P,F$6+4,FALSE)))</f>
        <v>5</v>
      </c>
      <c r="G13" s="81">
        <f>IF(E$6&lt;3,0,IF(G$6=0,0,VLOOKUP($A13,'base (3)'!$A:$P,G$6+4,FALSE)))</f>
        <v>10</v>
      </c>
      <c r="H13" s="81">
        <f>IF(H$6=0,0,VLOOKUP($A13,'base (3)'!$A:$P,H$6+4,FALSE))</f>
        <v>20</v>
      </c>
      <c r="I13" s="81">
        <f>IF(I$6=0,0,VLOOKUP($A13,'base (3)'!$A:$P,I$6+4,FALSE))</f>
        <v>30</v>
      </c>
      <c r="J13" s="81">
        <f>IF(J$6=0,0,VLOOKUP($A13,'base (3)'!$A:$P,J$6+4,FALSE))</f>
        <v>25</v>
      </c>
      <c r="K13" s="81">
        <f>IF(K$6=0,0,VLOOKUP($A13,'base (3)'!$A:$P,K$6+4,FALSE))</f>
        <v>10</v>
      </c>
      <c r="L13" s="81">
        <f>IF(L$6=0,0,VLOOKUP($A13,'base (3)'!$A:$P,L$6+4,FALSE))</f>
        <v>0</v>
      </c>
      <c r="M13" s="81">
        <f>IF(M$6=0,0,VLOOKUP($A13,'base (3)'!$A:$P,M$6+4,FALSE))</f>
        <v>0</v>
      </c>
      <c r="N13" s="81">
        <f>IF(N$6=0,0,VLOOKUP($A13,'base (3)'!$A:$P,N$6+4,FALSE))</f>
        <v>0</v>
      </c>
      <c r="O13" s="81">
        <f>IF(O$6=0,0,VLOOKUP($A13,'base (3)'!$A:$P,O$6+4,FALSE))</f>
        <v>0</v>
      </c>
      <c r="P13" s="81">
        <f>IF(P$6=0,0,VLOOKUP($A13,'base (3)'!$A:$P,P$6+4,FALSE))</f>
        <v>0</v>
      </c>
      <c r="Q13" s="147">
        <f>IF(Q$6=0,0,VLOOKUP($A13,'base (3)'!$A:$P,Q$6+4,FALSE))</f>
        <v>0</v>
      </c>
      <c r="R13" s="148"/>
      <c r="S13" s="149">
        <v>126516.6</v>
      </c>
      <c r="T13" s="150">
        <f t="shared" si="3"/>
        <v>29.894706935153494</v>
      </c>
      <c r="W13" s="44">
        <f t="shared" si="4"/>
        <v>100</v>
      </c>
    </row>
    <row r="14" spans="1:23" hidden="1" x14ac:dyDescent="0.2">
      <c r="A14" s="144" t="str">
        <f t="shared" si="2"/>
        <v>6|6</v>
      </c>
      <c r="B14" s="151" t="s">
        <v>22</v>
      </c>
      <c r="C14" s="146" t="s">
        <v>12</v>
      </c>
      <c r="D14" s="79"/>
      <c r="E14" s="80">
        <v>3</v>
      </c>
      <c r="F14" s="81">
        <f>IF(E$6&lt;3,0,IF(F$6=0,0,VLOOKUP($A14,'base (3)'!$A:$P,F$6+4,FALSE)))</f>
        <v>0</v>
      </c>
      <c r="G14" s="81">
        <f>IF(E$6&lt;3,0,IF(G$6=0,0,VLOOKUP($A14,'base (3)'!$A:$P,G$6+4,FALSE)))</f>
        <v>0</v>
      </c>
      <c r="H14" s="81">
        <f>IF(H$6=0,0,VLOOKUP($A14,'base (3)'!$A:$P,H$6+4,FALSE))</f>
        <v>50</v>
      </c>
      <c r="I14" s="81">
        <f>IF(I$6=0,0,VLOOKUP($A14,'base (3)'!$A:$P,I$6+4,FALSE))</f>
        <v>50</v>
      </c>
      <c r="J14" s="81">
        <f>IF(J$6=0,0,VLOOKUP($A14,'base (3)'!$A:$P,J$6+4,FALSE))</f>
        <v>0</v>
      </c>
      <c r="K14" s="81">
        <f>IF(K$6=0,0,VLOOKUP($A14,'base (3)'!$A:$P,K$6+4,FALSE))</f>
        <v>0</v>
      </c>
      <c r="L14" s="81">
        <f>IF(L$6=0,0,VLOOKUP($A14,'base (3)'!$A:$P,L$6+4,FALSE))</f>
        <v>0</v>
      </c>
      <c r="M14" s="81">
        <f>IF(M$6=0,0,VLOOKUP($A14,'base (3)'!$A:$P,M$6+4,FALSE))</f>
        <v>0</v>
      </c>
      <c r="N14" s="81">
        <f>IF(N$6=0,0,VLOOKUP($A14,'base (3)'!$A:$P,N$6+4,FALSE))</f>
        <v>0</v>
      </c>
      <c r="O14" s="81">
        <f>IF(O$6=0,0,VLOOKUP($A14,'base (3)'!$A:$P,O$6+4,FALSE))</f>
        <v>0</v>
      </c>
      <c r="P14" s="81">
        <f>IF(P$6=0,0,VLOOKUP($A14,'base (3)'!$A:$P,P$6+4,FALSE))</f>
        <v>0</v>
      </c>
      <c r="Q14" s="147">
        <f>IF(Q$6=0,0,VLOOKUP($A14,'base (3)'!$A:$P,Q$6+4,FALSE))</f>
        <v>0</v>
      </c>
      <c r="R14" s="148"/>
      <c r="S14" s="149"/>
      <c r="T14" s="150">
        <f t="shared" si="3"/>
        <v>0</v>
      </c>
      <c r="W14" s="44">
        <f t="shared" si="4"/>
        <v>100</v>
      </c>
    </row>
    <row r="15" spans="1:23" hidden="1" x14ac:dyDescent="0.2">
      <c r="A15" s="144" t="str">
        <f t="shared" si="2"/>
        <v>6|7</v>
      </c>
      <c r="B15" s="151" t="s">
        <v>23</v>
      </c>
      <c r="C15" s="146" t="s">
        <v>24</v>
      </c>
      <c r="D15" s="79"/>
      <c r="E15" s="80">
        <v>5</v>
      </c>
      <c r="F15" s="81">
        <f>IF(E$6&lt;3,0,IF(F$6=0,0,VLOOKUP($A15,'base (3)'!$A:$P,F$6+4,FALSE)))</f>
        <v>0</v>
      </c>
      <c r="G15" s="81">
        <f>IF(E$6&lt;3,0,IF(G$6=0,0,VLOOKUP($A15,'base (3)'!$A:$P,G$6+4,FALSE)))</f>
        <v>0</v>
      </c>
      <c r="H15" s="81">
        <f>IF(H$6=0,0,VLOOKUP($A15,'base (3)'!$A:$P,H$6+4,FALSE))</f>
        <v>20</v>
      </c>
      <c r="I15" s="81">
        <f>IF(I$6=0,0,VLOOKUP($A15,'base (3)'!$A:$P,I$6+4,FALSE))</f>
        <v>30</v>
      </c>
      <c r="J15" s="81">
        <f>IF(J$6=0,0,VLOOKUP($A15,'base (3)'!$A:$P,J$6+4,FALSE))</f>
        <v>30</v>
      </c>
      <c r="K15" s="81">
        <f>IF(K$6=0,0,VLOOKUP($A15,'base (3)'!$A:$P,K$6+4,FALSE))</f>
        <v>20</v>
      </c>
      <c r="L15" s="81">
        <f>IF(L$6=0,0,VLOOKUP($A15,'base (3)'!$A:$P,L$6+4,FALSE))</f>
        <v>0</v>
      </c>
      <c r="M15" s="81">
        <f>IF(M$6=0,0,VLOOKUP($A15,'base (3)'!$A:$P,M$6+4,FALSE))</f>
        <v>0</v>
      </c>
      <c r="N15" s="81">
        <f>IF(N$6=0,0,VLOOKUP($A15,'base (3)'!$A:$P,N$6+4,FALSE))</f>
        <v>0</v>
      </c>
      <c r="O15" s="81">
        <f>IF(O$6=0,0,VLOOKUP($A15,'base (3)'!$A:$P,O$6+4,FALSE))</f>
        <v>0</v>
      </c>
      <c r="P15" s="81">
        <f>IF(P$6=0,0,VLOOKUP($A15,'base (3)'!$A:$P,P$6+4,FALSE))</f>
        <v>0</v>
      </c>
      <c r="Q15" s="147">
        <f>IF(Q$6=0,0,VLOOKUP($A15,'base (3)'!$A:$P,Q$6+4,FALSE))</f>
        <v>0</v>
      </c>
      <c r="R15" s="148"/>
      <c r="S15" s="149"/>
      <c r="T15" s="150">
        <f t="shared" si="3"/>
        <v>0</v>
      </c>
      <c r="W15" s="44">
        <f t="shared" si="4"/>
        <v>100</v>
      </c>
    </row>
    <row r="16" spans="1:23" x14ac:dyDescent="0.2">
      <c r="A16" s="144" t="str">
        <f t="shared" si="2"/>
        <v>6|8</v>
      </c>
      <c r="B16" s="151" t="s">
        <v>25</v>
      </c>
      <c r="C16" s="146" t="s">
        <v>48</v>
      </c>
      <c r="D16" s="79"/>
      <c r="E16" s="80">
        <v>6</v>
      </c>
      <c r="F16" s="81">
        <f>IF(E$6&lt;3,0,IF(F$6=0,0,VLOOKUP($A16,'base (3)'!$A:$P,F$6+4,FALSE)))</f>
        <v>10</v>
      </c>
      <c r="G16" s="81">
        <f>IF(E$6&lt;3,0,IF(G$6=0,0,VLOOKUP($A16,'base (3)'!$A:$P,G$6+4,FALSE)))</f>
        <v>10</v>
      </c>
      <c r="H16" s="81">
        <f>IF(H$6=0,0,VLOOKUP($A16,'base (3)'!$A:$P,H$6+4,FALSE))</f>
        <v>20</v>
      </c>
      <c r="I16" s="81">
        <f>IF(I$6=0,0,VLOOKUP($A16,'base (3)'!$A:$P,I$6+4,FALSE))</f>
        <v>20</v>
      </c>
      <c r="J16" s="81">
        <f>IF(J$6=0,0,VLOOKUP($A16,'base (3)'!$A:$P,J$6+4,FALSE))</f>
        <v>20</v>
      </c>
      <c r="K16" s="81">
        <f>IF(K$6=0,0,VLOOKUP($A16,'base (3)'!$A:$P,K$6+4,FALSE))</f>
        <v>20</v>
      </c>
      <c r="L16" s="81">
        <f>IF(L$6=0,0,VLOOKUP($A16,'base (3)'!$A:$P,L$6+4,FALSE))</f>
        <v>0</v>
      </c>
      <c r="M16" s="81">
        <f>IF(M$6=0,0,VLOOKUP($A16,'base (3)'!$A:$P,M$6+4,FALSE))</f>
        <v>0</v>
      </c>
      <c r="N16" s="81">
        <f>IF(N$6=0,0,VLOOKUP($A16,'base (3)'!$A:$P,N$6+4,FALSE))</f>
        <v>0</v>
      </c>
      <c r="O16" s="81">
        <f>IF(O$6=0,0,VLOOKUP($A16,'base (3)'!$A:$P,O$6+4,FALSE))</f>
        <v>0</v>
      </c>
      <c r="P16" s="81">
        <f>IF(P$6=0,0,VLOOKUP($A16,'base (3)'!$A:$P,P$6+4,FALSE))</f>
        <v>0</v>
      </c>
      <c r="Q16" s="147">
        <f>IF(Q$6=0,0,VLOOKUP($A16,'base (3)'!$A:$P,Q$6+4,FALSE))</f>
        <v>0</v>
      </c>
      <c r="R16" s="148"/>
      <c r="S16" s="149">
        <v>21964.69</v>
      </c>
      <c r="T16" s="150">
        <f t="shared" si="3"/>
        <v>5.1900538780800032</v>
      </c>
      <c r="W16" s="44">
        <f t="shared" si="4"/>
        <v>100</v>
      </c>
    </row>
    <row r="17" spans="1:23" x14ac:dyDescent="0.2">
      <c r="A17" s="144" t="str">
        <f t="shared" si="2"/>
        <v>6|9</v>
      </c>
      <c r="B17" s="151" t="s">
        <v>27</v>
      </c>
      <c r="C17" s="146" t="s">
        <v>50</v>
      </c>
      <c r="D17" s="79"/>
      <c r="E17" s="80">
        <v>6</v>
      </c>
      <c r="F17" s="81">
        <f>IF(E$6&lt;3,0,IF(F$6=0,0,VLOOKUP($A17,'base (3)'!$A:$P,F$6+4,FALSE)))</f>
        <v>10</v>
      </c>
      <c r="G17" s="81">
        <f>IF(E$6&lt;3,0,IF(G$6=0,0,VLOOKUP($A17,'base (3)'!$A:$P,G$6+4,FALSE)))</f>
        <v>20</v>
      </c>
      <c r="H17" s="81">
        <f>IF(H$6=0,0,VLOOKUP($A17,'base (3)'!$A:$P,H$6+4,FALSE))</f>
        <v>20</v>
      </c>
      <c r="I17" s="81">
        <f>IF(I$6=0,0,VLOOKUP($A17,'base (3)'!$A:$P,I$6+4,FALSE))</f>
        <v>20</v>
      </c>
      <c r="J17" s="81">
        <f>IF(J$6=0,0,VLOOKUP($A17,'base (3)'!$A:$P,J$6+4,FALSE))</f>
        <v>20</v>
      </c>
      <c r="K17" s="81">
        <f>IF(K$6=0,0,VLOOKUP($A17,'base (3)'!$A:$P,K$6+4,FALSE))</f>
        <v>10</v>
      </c>
      <c r="L17" s="81">
        <f>IF(L$6=0,0,VLOOKUP($A17,'base (3)'!$A:$P,L$6+4,FALSE))</f>
        <v>0</v>
      </c>
      <c r="M17" s="81">
        <f>IF(M$6=0,0,VLOOKUP($A17,'base (3)'!$A:$P,M$6+4,FALSE))</f>
        <v>0</v>
      </c>
      <c r="N17" s="81">
        <f>IF(N$6=0,0,VLOOKUP($A17,'base (3)'!$A:$P,N$6+4,FALSE))</f>
        <v>0</v>
      </c>
      <c r="O17" s="81">
        <f>IF(O$6=0,0,VLOOKUP($A17,'base (3)'!$A:$P,O$6+4,FALSE))</f>
        <v>0</v>
      </c>
      <c r="P17" s="81">
        <f>IF(P$6=0,0,VLOOKUP($A17,'base (3)'!$A:$P,P$6+4,FALSE))</f>
        <v>0</v>
      </c>
      <c r="Q17" s="147">
        <f>IF(Q$6=0,0,VLOOKUP($A17,'base (3)'!$A:$P,Q$6+4,FALSE))</f>
        <v>0</v>
      </c>
      <c r="R17" s="148"/>
      <c r="S17" s="149">
        <v>1014.42</v>
      </c>
      <c r="T17" s="150">
        <f t="shared" si="3"/>
        <v>0.23969809976839723</v>
      </c>
      <c r="W17" s="44">
        <f t="shared" si="4"/>
        <v>100</v>
      </c>
    </row>
    <row r="18" spans="1:23" hidden="1" x14ac:dyDescent="0.2">
      <c r="A18" s="144" t="str">
        <f t="shared" si="2"/>
        <v>6|10</v>
      </c>
      <c r="B18" s="151" t="s">
        <v>30</v>
      </c>
      <c r="C18" s="146" t="s">
        <v>51</v>
      </c>
      <c r="D18" s="79"/>
      <c r="E18" s="80"/>
      <c r="F18" s="81">
        <f>IF(E$6&lt;3,0,IF(F$6=0,0,VLOOKUP($A18,'base (3)'!$A:$P,F$6+4,FALSE)))</f>
        <v>0</v>
      </c>
      <c r="G18" s="81">
        <f>IF(E$6&lt;3,0,IF(G$6=0,0,VLOOKUP($A18,'base (3)'!$A:$P,G$6+4,FALSE)))</f>
        <v>0</v>
      </c>
      <c r="H18" s="81">
        <f>IF(H$6=0,0,VLOOKUP($A18,'base (3)'!$A:$P,H$6+4,FALSE))</f>
        <v>20</v>
      </c>
      <c r="I18" s="81">
        <f>IF(I$6=0,0,VLOOKUP($A18,'base (3)'!$A:$P,I$6+4,FALSE))</f>
        <v>30</v>
      </c>
      <c r="J18" s="81">
        <f>IF(J$6=0,0,VLOOKUP($A18,'base (3)'!$A:$P,J$6+4,FALSE))</f>
        <v>30</v>
      </c>
      <c r="K18" s="81">
        <f>IF(K$6=0,0,VLOOKUP($A18,'base (3)'!$A:$P,K$6+4,FALSE))</f>
        <v>20</v>
      </c>
      <c r="L18" s="81">
        <f>IF(L$6=0,0,VLOOKUP($A18,'base (3)'!$A:$P,L$6+4,FALSE))</f>
        <v>0</v>
      </c>
      <c r="M18" s="81">
        <f>IF(M$6=0,0,VLOOKUP($A18,'base (3)'!$A:$P,M$6+4,FALSE))</f>
        <v>0</v>
      </c>
      <c r="N18" s="81">
        <f>IF(N$6=0,0,VLOOKUP($A18,'base (3)'!$A:$P,N$6+4,FALSE))</f>
        <v>0</v>
      </c>
      <c r="O18" s="81">
        <f>IF(O$6=0,0,VLOOKUP($A18,'base (3)'!$A:$P,O$6+4,FALSE))</f>
        <v>0</v>
      </c>
      <c r="P18" s="81">
        <f>IF(P$6=0,0,VLOOKUP($A18,'base (3)'!$A:$P,P$6+4,FALSE))</f>
        <v>0</v>
      </c>
      <c r="Q18" s="147">
        <f>IF(Q$6=0,0,VLOOKUP($A18,'base (3)'!$A:$P,Q$6+4,FALSE))</f>
        <v>0</v>
      </c>
      <c r="R18" s="148"/>
      <c r="S18" s="149"/>
      <c r="T18" s="150">
        <f t="shared" si="3"/>
        <v>0</v>
      </c>
      <c r="W18" s="44">
        <f t="shared" si="4"/>
        <v>100</v>
      </c>
    </row>
    <row r="19" spans="1:23" x14ac:dyDescent="0.2">
      <c r="A19" s="144" t="str">
        <f t="shared" si="2"/>
        <v>6|11</v>
      </c>
      <c r="B19" s="151" t="s">
        <v>32</v>
      </c>
      <c r="C19" s="146" t="s">
        <v>31</v>
      </c>
      <c r="D19" s="79"/>
      <c r="E19" s="80"/>
      <c r="F19" s="81">
        <f>IF(E$6&lt;3,0,IF(F$6=0,0,VLOOKUP($A19,'base (3)'!$A:$P,F$6+4,FALSE)))</f>
        <v>10</v>
      </c>
      <c r="G19" s="81">
        <f>IF(E$6&lt;3,0,IF(G$6=0,0,VLOOKUP($A19,'base (3)'!$A:$P,G$6+4,FALSE)))</f>
        <v>10</v>
      </c>
      <c r="H19" s="81">
        <f>IF(H$6=0,0,VLOOKUP($A19,'base (3)'!$A:$P,H$6+4,FALSE))</f>
        <v>20</v>
      </c>
      <c r="I19" s="81">
        <f>IF(I$6=0,0,VLOOKUP($A19,'base (3)'!$A:$P,I$6+4,FALSE))</f>
        <v>20</v>
      </c>
      <c r="J19" s="81">
        <f>IF(J$6=0,0,VLOOKUP($A19,'base (3)'!$A:$P,J$6+4,FALSE))</f>
        <v>20</v>
      </c>
      <c r="K19" s="81">
        <f>IF(K$6=0,0,VLOOKUP($A19,'base (3)'!$A:$P,K$6+4,FALSE))</f>
        <v>20</v>
      </c>
      <c r="L19" s="81">
        <f>IF(L$6=0,0,VLOOKUP($A19,'base (3)'!$A:$P,L$6+4,FALSE))</f>
        <v>0</v>
      </c>
      <c r="M19" s="81">
        <f>IF(M$6=0,0,VLOOKUP($A19,'base (3)'!$A:$P,M$6+4,FALSE))</f>
        <v>0</v>
      </c>
      <c r="N19" s="81">
        <f>IF(N$6=0,0,VLOOKUP($A19,'base (3)'!$A:$P,N$6+4,FALSE))</f>
        <v>0</v>
      </c>
      <c r="O19" s="81">
        <f>IF(O$6=0,0,VLOOKUP($A19,'base (3)'!$A:$P,O$6+4,FALSE))</f>
        <v>0</v>
      </c>
      <c r="P19" s="81">
        <f>IF(P$6=0,0,VLOOKUP($A19,'base (3)'!$A:$P,P$6+4,FALSE))</f>
        <v>0</v>
      </c>
      <c r="Q19" s="147">
        <f>IF(Q$6=0,0,VLOOKUP($A19,'base (3)'!$A:$P,Q$6+4,FALSE))</f>
        <v>0</v>
      </c>
      <c r="R19" s="148"/>
      <c r="S19" s="149">
        <v>141519.14000000001</v>
      </c>
      <c r="T19" s="150">
        <f t="shared" si="3"/>
        <v>33.43966891313044</v>
      </c>
      <c r="W19" s="44">
        <f t="shared" si="4"/>
        <v>100</v>
      </c>
    </row>
    <row r="20" spans="1:23" hidden="1" x14ac:dyDescent="0.2">
      <c r="A20" s="144" t="str">
        <f t="shared" si="2"/>
        <v>6|12</v>
      </c>
      <c r="B20" s="151" t="s">
        <v>33</v>
      </c>
      <c r="C20" s="146" t="s">
        <v>34</v>
      </c>
      <c r="D20" s="79"/>
      <c r="E20" s="80"/>
      <c r="F20" s="81">
        <f>IF(E$6&lt;3,0,IF(F$6=0,0,VLOOKUP($A20,'base (3)'!$A:$P,F$6+4,FALSE)))</f>
        <v>10</v>
      </c>
      <c r="G20" s="81">
        <f>IF(E$6&lt;3,0,IF(G$6=0,0,VLOOKUP($A20,'base (3)'!$A:$P,G$6+4,FALSE)))</f>
        <v>20</v>
      </c>
      <c r="H20" s="81">
        <f>IF(H$6=0,0,VLOOKUP($A20,'base (3)'!$A:$P,H$6+4,FALSE))</f>
        <v>20</v>
      </c>
      <c r="I20" s="81">
        <f>IF(I$6=0,0,VLOOKUP($A20,'base (3)'!$A:$P,I$6+4,FALSE))</f>
        <v>20</v>
      </c>
      <c r="J20" s="81">
        <f>IF(J$6=0,0,VLOOKUP($A20,'base (3)'!$A:$P,J$6+4,FALSE))</f>
        <v>20</v>
      </c>
      <c r="K20" s="81">
        <f>IF(K$6=0,0,VLOOKUP($A20,'base (3)'!$A:$P,K$6+4,FALSE))</f>
        <v>10</v>
      </c>
      <c r="L20" s="81">
        <f>IF(L$6=0,0,VLOOKUP($A20,'base (3)'!$A:$P,L$6+4,FALSE))</f>
        <v>0</v>
      </c>
      <c r="M20" s="81">
        <f>IF(M$6=0,0,VLOOKUP($A20,'base (3)'!$A:$P,M$6+4,FALSE))</f>
        <v>0</v>
      </c>
      <c r="N20" s="81">
        <f>IF(N$6=0,0,VLOOKUP($A20,'base (3)'!$A:$P,N$6+4,FALSE))</f>
        <v>0</v>
      </c>
      <c r="O20" s="81">
        <f>IF(O$6=0,0,VLOOKUP($A20,'base (3)'!$A:$P,O$6+4,FALSE))</f>
        <v>0</v>
      </c>
      <c r="P20" s="81">
        <f>IF(P$6=0,0,VLOOKUP($A20,'base (3)'!$A:$P,P$6+4,FALSE))</f>
        <v>0</v>
      </c>
      <c r="Q20" s="147">
        <f>IF(Q$6=0,0,VLOOKUP($A20,'base (3)'!$A:$P,Q$6+4,FALSE))</f>
        <v>0</v>
      </c>
      <c r="R20" s="148"/>
      <c r="S20" s="149"/>
      <c r="T20" s="150">
        <f t="shared" si="3"/>
        <v>0</v>
      </c>
      <c r="W20" s="44">
        <f t="shared" si="4"/>
        <v>100</v>
      </c>
    </row>
    <row r="21" spans="1:23" hidden="1" x14ac:dyDescent="0.2">
      <c r="A21" s="92"/>
      <c r="B21" s="152"/>
      <c r="C21" s="153"/>
      <c r="D21" s="153"/>
      <c r="E21" s="80"/>
      <c r="F21" s="81" t="e">
        <f>IF(F$6=0,0,VLOOKUP($A21,'base (3)'!$A:$P,F$6+4,FALSE))</f>
        <v>#N/A</v>
      </c>
      <c r="G21" s="86"/>
      <c r="H21" s="86"/>
      <c r="I21" s="86"/>
      <c r="J21" s="86"/>
      <c r="K21" s="85"/>
      <c r="L21" s="85"/>
      <c r="M21" s="85"/>
      <c r="N21" s="85"/>
      <c r="O21" s="85"/>
      <c r="P21" s="85"/>
      <c r="Q21" s="85"/>
      <c r="R21" s="82"/>
      <c r="S21" s="154"/>
      <c r="T21" s="150">
        <f t="shared" si="3"/>
        <v>0</v>
      </c>
    </row>
    <row r="22" spans="1:23" hidden="1" x14ac:dyDescent="0.2">
      <c r="A22" s="92"/>
      <c r="B22" s="152"/>
      <c r="C22" s="153"/>
      <c r="D22" s="153"/>
      <c r="E22" s="80"/>
      <c r="F22" s="81" t="e">
        <f>IF(F$6=0,0,VLOOKUP($A22,'base (3)'!$A:$P,F$6+4,FALSE))</f>
        <v>#N/A</v>
      </c>
      <c r="G22" s="86"/>
      <c r="H22" s="86"/>
      <c r="I22" s="86"/>
      <c r="J22" s="86"/>
      <c r="K22" s="85"/>
      <c r="L22" s="85"/>
      <c r="M22" s="85"/>
      <c r="N22" s="85"/>
      <c r="O22" s="85"/>
      <c r="P22" s="85"/>
      <c r="Q22" s="85"/>
      <c r="R22" s="82"/>
      <c r="S22" s="154"/>
      <c r="T22" s="150">
        <f t="shared" si="3"/>
        <v>0</v>
      </c>
    </row>
    <row r="23" spans="1:23" hidden="1" x14ac:dyDescent="0.2">
      <c r="A23" s="92"/>
      <c r="B23" s="152"/>
      <c r="C23" s="153"/>
      <c r="D23" s="153"/>
      <c r="E23" s="80"/>
      <c r="F23" s="81" t="e">
        <f>IF(F$6=0,0,VLOOKUP($A23,'base (3)'!$A:$P,F$6+4,FALSE))</f>
        <v>#N/A</v>
      </c>
      <c r="G23" s="86"/>
      <c r="H23" s="86"/>
      <c r="I23" s="86"/>
      <c r="J23" s="86"/>
      <c r="K23" s="85"/>
      <c r="L23" s="85"/>
      <c r="M23" s="85"/>
      <c r="N23" s="85"/>
      <c r="O23" s="85"/>
      <c r="P23" s="85"/>
      <c r="Q23" s="85"/>
      <c r="R23" s="82"/>
      <c r="S23" s="154"/>
      <c r="T23" s="150">
        <f t="shared" si="3"/>
        <v>0</v>
      </c>
    </row>
    <row r="24" spans="1:23" hidden="1" x14ac:dyDescent="0.2">
      <c r="A24" s="92"/>
      <c r="B24" s="152"/>
      <c r="C24" s="153"/>
      <c r="D24" s="153"/>
      <c r="E24" s="80"/>
      <c r="F24" s="81" t="e">
        <f>IF(F$6=0,0,VLOOKUP($A24,'base (3)'!$A:$P,F$6+4,FALSE))</f>
        <v>#N/A</v>
      </c>
      <c r="G24" s="86"/>
      <c r="H24" s="86"/>
      <c r="I24" s="86"/>
      <c r="J24" s="86"/>
      <c r="K24" s="85"/>
      <c r="L24" s="85"/>
      <c r="M24" s="85"/>
      <c r="N24" s="85"/>
      <c r="O24" s="85"/>
      <c r="P24" s="85"/>
      <c r="Q24" s="85"/>
      <c r="R24" s="82"/>
      <c r="S24" s="154"/>
      <c r="T24" s="150">
        <f t="shared" si="3"/>
        <v>0</v>
      </c>
    </row>
    <row r="25" spans="1:23" hidden="1" x14ac:dyDescent="0.2">
      <c r="A25" s="92"/>
      <c r="B25" s="152"/>
      <c r="C25" s="153"/>
      <c r="D25" s="153"/>
      <c r="E25" s="80"/>
      <c r="F25" s="81" t="e">
        <f>IF(F$6=0,0,VLOOKUP($A25,'base (3)'!$A:$P,F$6+4,FALSE))</f>
        <v>#N/A</v>
      </c>
      <c r="G25" s="86"/>
      <c r="H25" s="86"/>
      <c r="I25" s="86"/>
      <c r="J25" s="86"/>
      <c r="K25" s="85"/>
      <c r="L25" s="85"/>
      <c r="M25" s="85"/>
      <c r="N25" s="85"/>
      <c r="O25" s="85"/>
      <c r="P25" s="85"/>
      <c r="Q25" s="85"/>
      <c r="R25" s="82"/>
      <c r="S25" s="154"/>
      <c r="T25" s="150">
        <f t="shared" si="3"/>
        <v>0</v>
      </c>
    </row>
    <row r="26" spans="1:23" hidden="1" x14ac:dyDescent="0.2">
      <c r="A26" s="92"/>
      <c r="B26" s="152"/>
      <c r="C26" s="153"/>
      <c r="D26" s="153"/>
      <c r="E26" s="80"/>
      <c r="F26" s="81" t="e">
        <f>IF(F$6=0,0,VLOOKUP($A26,'base (3)'!$A:$P,F$6+4,FALSE))</f>
        <v>#N/A</v>
      </c>
      <c r="G26" s="86"/>
      <c r="H26" s="86"/>
      <c r="I26" s="86"/>
      <c r="J26" s="86"/>
      <c r="K26" s="85"/>
      <c r="L26" s="85"/>
      <c r="M26" s="85"/>
      <c r="N26" s="85"/>
      <c r="O26" s="85"/>
      <c r="P26" s="85"/>
      <c r="Q26" s="85"/>
      <c r="R26" s="82"/>
      <c r="S26" s="154"/>
      <c r="T26" s="150">
        <f t="shared" si="3"/>
        <v>0</v>
      </c>
    </row>
    <row r="27" spans="1:23" hidden="1" x14ac:dyDescent="0.2">
      <c r="A27" s="92"/>
      <c r="B27" s="152"/>
      <c r="C27" s="153"/>
      <c r="D27" s="153"/>
      <c r="E27" s="80"/>
      <c r="F27" s="81" t="e">
        <f>IF(F$6=0,0,VLOOKUP($A27,'base (3)'!$A:$P,F$6+4,FALSE))</f>
        <v>#N/A</v>
      </c>
      <c r="G27" s="86"/>
      <c r="H27" s="86"/>
      <c r="I27" s="86"/>
      <c r="J27" s="86"/>
      <c r="K27" s="85"/>
      <c r="L27" s="85"/>
      <c r="M27" s="85"/>
      <c r="N27" s="85"/>
      <c r="O27" s="85"/>
      <c r="P27" s="85"/>
      <c r="Q27" s="85"/>
      <c r="R27" s="82"/>
      <c r="S27" s="154"/>
      <c r="T27" s="150">
        <f t="shared" si="3"/>
        <v>0</v>
      </c>
    </row>
    <row r="28" spans="1:23" ht="13.5" thickBot="1" x14ac:dyDescent="0.25">
      <c r="A28" s="92"/>
      <c r="B28" s="155"/>
      <c r="C28" s="156"/>
      <c r="D28" s="156"/>
      <c r="E28" s="156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8"/>
      <c r="T28" s="159"/>
    </row>
    <row r="29" spans="1:23" ht="14.25" thickTop="1" thickBot="1" x14ac:dyDescent="0.25">
      <c r="A29" s="92"/>
      <c r="B29" s="160"/>
      <c r="C29" s="161" t="s">
        <v>75</v>
      </c>
      <c r="D29" s="161" t="s">
        <v>75</v>
      </c>
      <c r="E29" s="162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4">
        <f>SUM(S9:S28)</f>
        <v>423207.36</v>
      </c>
      <c r="T29" s="165">
        <f>SUM(T9:T27)</f>
        <v>100.00000000000003</v>
      </c>
    </row>
    <row r="30" spans="1:23" ht="18.75" thickTop="1" x14ac:dyDescent="0.25">
      <c r="A30" s="92"/>
      <c r="B30" s="166" t="s">
        <v>76</v>
      </c>
      <c r="C30" s="167"/>
      <c r="D30" s="167"/>
      <c r="E30" s="167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9"/>
    </row>
    <row r="31" spans="1:23" ht="13.5" thickBot="1" x14ac:dyDescent="0.25">
      <c r="A31" s="92"/>
      <c r="B31" s="170" t="s">
        <v>71</v>
      </c>
      <c r="C31" s="171"/>
      <c r="D31" s="171"/>
      <c r="E31" s="171"/>
      <c r="F31" s="172" t="s">
        <v>77</v>
      </c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3"/>
      <c r="R31" s="131" t="s">
        <v>78</v>
      </c>
      <c r="S31" s="174" t="s">
        <v>69</v>
      </c>
      <c r="T31" s="175" t="s">
        <v>70</v>
      </c>
    </row>
    <row r="32" spans="1:23" ht="13.5" thickTop="1" x14ac:dyDescent="0.2">
      <c r="A32" s="92"/>
      <c r="B32" s="176"/>
      <c r="C32" s="177"/>
      <c r="D32" s="178"/>
      <c r="E32" s="178"/>
      <c r="F32" s="179">
        <f t="shared" ref="F32:Q32" si="5">F6</f>
        <v>1</v>
      </c>
      <c r="G32" s="179">
        <f t="shared" si="5"/>
        <v>2</v>
      </c>
      <c r="H32" s="179">
        <f t="shared" si="5"/>
        <v>3</v>
      </c>
      <c r="I32" s="179">
        <f t="shared" si="5"/>
        <v>4</v>
      </c>
      <c r="J32" s="179">
        <f t="shared" si="5"/>
        <v>5</v>
      </c>
      <c r="K32" s="179">
        <f t="shared" si="5"/>
        <v>6</v>
      </c>
      <c r="L32" s="179">
        <f t="shared" si="5"/>
        <v>0</v>
      </c>
      <c r="M32" s="179">
        <f t="shared" si="5"/>
        <v>0</v>
      </c>
      <c r="N32" s="179">
        <f t="shared" si="5"/>
        <v>0</v>
      </c>
      <c r="O32" s="179">
        <f t="shared" si="5"/>
        <v>0</v>
      </c>
      <c r="P32" s="179">
        <f t="shared" si="5"/>
        <v>0</v>
      </c>
      <c r="Q32" s="180">
        <f t="shared" si="5"/>
        <v>0</v>
      </c>
      <c r="R32" s="181" t="s">
        <v>79</v>
      </c>
      <c r="S32" s="182" t="s">
        <v>71</v>
      </c>
      <c r="T32" s="183" t="s">
        <v>71</v>
      </c>
    </row>
    <row r="33" spans="1:21" hidden="1" x14ac:dyDescent="0.2">
      <c r="A33" s="92"/>
      <c r="B33" s="184" t="s">
        <v>80</v>
      </c>
      <c r="C33" s="185" t="s">
        <v>81</v>
      </c>
      <c r="D33" s="186" t="s">
        <v>82</v>
      </c>
      <c r="E33" s="187" t="s">
        <v>83</v>
      </c>
      <c r="F33" s="188">
        <f t="shared" ref="F33:Q33" si="6">((F9/100)*$S$9)*$T$2</f>
        <v>4877.616495138459</v>
      </c>
      <c r="G33" s="188">
        <f t="shared" si="6"/>
        <v>3658.212371353844</v>
      </c>
      <c r="H33" s="188">
        <f t="shared" si="6"/>
        <v>3658.212371353844</v>
      </c>
      <c r="I33" s="188">
        <f t="shared" si="6"/>
        <v>0</v>
      </c>
      <c r="J33" s="188">
        <f t="shared" si="6"/>
        <v>0</v>
      </c>
      <c r="K33" s="188">
        <f t="shared" si="6"/>
        <v>0</v>
      </c>
      <c r="L33" s="188">
        <f t="shared" si="6"/>
        <v>0</v>
      </c>
      <c r="M33" s="188">
        <f t="shared" si="6"/>
        <v>0</v>
      </c>
      <c r="N33" s="188">
        <f t="shared" si="6"/>
        <v>0</v>
      </c>
      <c r="O33" s="188">
        <f t="shared" si="6"/>
        <v>0</v>
      </c>
      <c r="P33" s="188">
        <f t="shared" si="6"/>
        <v>0</v>
      </c>
      <c r="Q33" s="45">
        <f t="shared" si="6"/>
        <v>0</v>
      </c>
      <c r="R33" s="189">
        <f t="shared" ref="R33:R56" si="7">COUNTIF(F33:Q33,"&gt;0")</f>
        <v>3</v>
      </c>
      <c r="S33" s="190">
        <f t="shared" ref="S33:S56" si="8">SUM(F33:Q33)</f>
        <v>12194.041237846146</v>
      </c>
      <c r="T33" s="46">
        <f t="shared" ref="T33:T56" si="9">IF($S$61=0,0,(S33/$S$61))</f>
        <v>2.8813395962315368E-2</v>
      </c>
    </row>
    <row r="34" spans="1:21" hidden="1" x14ac:dyDescent="0.2">
      <c r="A34" s="92"/>
      <c r="B34" s="184" t="s">
        <v>84</v>
      </c>
      <c r="C34" s="191" t="s">
        <v>85</v>
      </c>
      <c r="D34" s="186" t="s">
        <v>86</v>
      </c>
      <c r="E34" s="187" t="s">
        <v>83</v>
      </c>
      <c r="F34" s="188">
        <f>((F9/100)*$S$9)*T3</f>
        <v>1573.1435048615408</v>
      </c>
      <c r="G34" s="188">
        <f t="shared" ref="G34:Q34" si="10">((G9/100)*$S$9)*$T$3</f>
        <v>1179.8576286461555</v>
      </c>
      <c r="H34" s="188">
        <f t="shared" si="10"/>
        <v>1179.8576286461555</v>
      </c>
      <c r="I34" s="188">
        <f t="shared" si="10"/>
        <v>0</v>
      </c>
      <c r="J34" s="188">
        <f t="shared" si="10"/>
        <v>0</v>
      </c>
      <c r="K34" s="188">
        <f t="shared" si="10"/>
        <v>0</v>
      </c>
      <c r="L34" s="188">
        <f t="shared" si="10"/>
        <v>0</v>
      </c>
      <c r="M34" s="188">
        <f t="shared" si="10"/>
        <v>0</v>
      </c>
      <c r="N34" s="188">
        <f t="shared" si="10"/>
        <v>0</v>
      </c>
      <c r="O34" s="188">
        <f t="shared" si="10"/>
        <v>0</v>
      </c>
      <c r="P34" s="188">
        <f t="shared" si="10"/>
        <v>0</v>
      </c>
      <c r="Q34" s="45">
        <f t="shared" si="10"/>
        <v>0</v>
      </c>
      <c r="R34" s="192">
        <f t="shared" si="7"/>
        <v>3</v>
      </c>
      <c r="S34" s="190">
        <f t="shared" si="8"/>
        <v>3932.8587621538518</v>
      </c>
      <c r="T34" s="46">
        <f t="shared" si="9"/>
        <v>9.292982905953838E-3</v>
      </c>
      <c r="U34" s="47"/>
    </row>
    <row r="35" spans="1:21" hidden="1" x14ac:dyDescent="0.2">
      <c r="A35" s="92"/>
      <c r="B35" s="184" t="s">
        <v>87</v>
      </c>
      <c r="C35" s="193" t="s">
        <v>88</v>
      </c>
      <c r="D35" s="187" t="s">
        <v>82</v>
      </c>
      <c r="E35" s="187" t="s">
        <v>83</v>
      </c>
      <c r="F35" s="188">
        <f t="shared" ref="F35:Q35" si="11">((F10/100)*$S$10)*$T$2</f>
        <v>11142.862543789412</v>
      </c>
      <c r="G35" s="188">
        <f t="shared" si="11"/>
        <v>16714.293815684116</v>
      </c>
      <c r="H35" s="188">
        <f t="shared" si="11"/>
        <v>11142.862543789412</v>
      </c>
      <c r="I35" s="188">
        <f t="shared" si="11"/>
        <v>5571.4312718947058</v>
      </c>
      <c r="J35" s="188">
        <f t="shared" si="11"/>
        <v>5571.4312718947058</v>
      </c>
      <c r="K35" s="188">
        <f t="shared" si="11"/>
        <v>5571.4312718947058</v>
      </c>
      <c r="L35" s="188">
        <f t="shared" si="11"/>
        <v>0</v>
      </c>
      <c r="M35" s="188">
        <f t="shared" si="11"/>
        <v>0</v>
      </c>
      <c r="N35" s="188">
        <f t="shared" si="11"/>
        <v>0</v>
      </c>
      <c r="O35" s="188">
        <f t="shared" si="11"/>
        <v>0</v>
      </c>
      <c r="P35" s="188">
        <f t="shared" si="11"/>
        <v>0</v>
      </c>
      <c r="Q35" s="45">
        <f t="shared" si="11"/>
        <v>0</v>
      </c>
      <c r="R35" s="192">
        <f t="shared" si="7"/>
        <v>6</v>
      </c>
      <c r="S35" s="190">
        <f t="shared" si="8"/>
        <v>55714.312718947054</v>
      </c>
      <c r="T35" s="46">
        <f t="shared" si="9"/>
        <v>0.1316477877864578</v>
      </c>
    </row>
    <row r="36" spans="1:21" hidden="1" x14ac:dyDescent="0.2">
      <c r="A36" s="92"/>
      <c r="B36" s="184" t="s">
        <v>89</v>
      </c>
      <c r="C36" s="194" t="s">
        <v>90</v>
      </c>
      <c r="D36" s="187" t="s">
        <v>86</v>
      </c>
      <c r="E36" s="187" t="s">
        <v>83</v>
      </c>
      <c r="F36" s="188">
        <f t="shared" ref="F36:Q36" si="12">((F10/100)*$S$10)*$T$3</f>
        <v>3593.8294562105912</v>
      </c>
      <c r="G36" s="188">
        <f t="shared" si="12"/>
        <v>5390.7441843158858</v>
      </c>
      <c r="H36" s="188">
        <f t="shared" si="12"/>
        <v>3593.8294562105912</v>
      </c>
      <c r="I36" s="188">
        <f t="shared" si="12"/>
        <v>1796.9147281052956</v>
      </c>
      <c r="J36" s="188">
        <f t="shared" si="12"/>
        <v>1796.9147281052956</v>
      </c>
      <c r="K36" s="188">
        <f t="shared" si="12"/>
        <v>1796.9147281052956</v>
      </c>
      <c r="L36" s="188">
        <f t="shared" si="12"/>
        <v>0</v>
      </c>
      <c r="M36" s="188">
        <f t="shared" si="12"/>
        <v>0</v>
      </c>
      <c r="N36" s="188">
        <f t="shared" si="12"/>
        <v>0</v>
      </c>
      <c r="O36" s="188">
        <f t="shared" si="12"/>
        <v>0</v>
      </c>
      <c r="P36" s="188">
        <f t="shared" si="12"/>
        <v>0</v>
      </c>
      <c r="Q36" s="45">
        <f t="shared" si="12"/>
        <v>0</v>
      </c>
      <c r="R36" s="192">
        <f t="shared" si="7"/>
        <v>6</v>
      </c>
      <c r="S36" s="190">
        <f t="shared" si="8"/>
        <v>17969.147281052952</v>
      </c>
      <c r="T36" s="46">
        <f t="shared" si="9"/>
        <v>4.2459439460251713E-2</v>
      </c>
      <c r="U36" s="47"/>
    </row>
    <row r="37" spans="1:21" hidden="1" x14ac:dyDescent="0.2">
      <c r="A37" s="92"/>
      <c r="B37" s="184" t="s">
        <v>91</v>
      </c>
      <c r="C37" s="193" t="s">
        <v>9</v>
      </c>
      <c r="D37" s="187" t="s">
        <v>82</v>
      </c>
      <c r="E37" s="187" t="s">
        <v>83</v>
      </c>
      <c r="F37" s="188">
        <f t="shared" ref="F37:Q37" si="13">((F11/100)*$S$11)*$T$2</f>
        <v>750.66671808354192</v>
      </c>
      <c r="G37" s="188">
        <f t="shared" si="13"/>
        <v>1501.3334361670838</v>
      </c>
      <c r="H37" s="188">
        <f t="shared" si="13"/>
        <v>1501.3334361670838</v>
      </c>
      <c r="I37" s="188">
        <f t="shared" si="13"/>
        <v>0</v>
      </c>
      <c r="J37" s="188">
        <f t="shared" si="13"/>
        <v>0</v>
      </c>
      <c r="K37" s="188">
        <f t="shared" si="13"/>
        <v>0</v>
      </c>
      <c r="L37" s="188">
        <f t="shared" si="13"/>
        <v>0</v>
      </c>
      <c r="M37" s="188">
        <f t="shared" si="13"/>
        <v>0</v>
      </c>
      <c r="N37" s="188">
        <f t="shared" si="13"/>
        <v>0</v>
      </c>
      <c r="O37" s="188">
        <f t="shared" si="13"/>
        <v>0</v>
      </c>
      <c r="P37" s="188">
        <f t="shared" si="13"/>
        <v>0</v>
      </c>
      <c r="Q37" s="45">
        <f t="shared" si="13"/>
        <v>0</v>
      </c>
      <c r="R37" s="192">
        <f t="shared" si="7"/>
        <v>3</v>
      </c>
      <c r="S37" s="190">
        <f t="shared" si="8"/>
        <v>3753.3335904177093</v>
      </c>
      <c r="T37" s="46">
        <f t="shared" si="9"/>
        <v>8.8687814654681563E-3</v>
      </c>
    </row>
    <row r="38" spans="1:21" hidden="1" x14ac:dyDescent="0.2">
      <c r="A38" s="92"/>
      <c r="B38" s="184" t="s">
        <v>92</v>
      </c>
      <c r="C38" s="194"/>
      <c r="D38" s="187" t="s">
        <v>86</v>
      </c>
      <c r="E38" s="187" t="s">
        <v>83</v>
      </c>
      <c r="F38" s="188">
        <f t="shared" ref="F38:Q38" si="14">((F11/100)*$S$11)*$T$3</f>
        <v>242.10728191645811</v>
      </c>
      <c r="G38" s="188">
        <f t="shared" si="14"/>
        <v>484.21456383291621</v>
      </c>
      <c r="H38" s="188">
        <f t="shared" si="14"/>
        <v>484.21456383291621</v>
      </c>
      <c r="I38" s="188">
        <f t="shared" si="14"/>
        <v>0</v>
      </c>
      <c r="J38" s="188">
        <f t="shared" si="14"/>
        <v>0</v>
      </c>
      <c r="K38" s="188">
        <f t="shared" si="14"/>
        <v>0</v>
      </c>
      <c r="L38" s="188">
        <f t="shared" si="14"/>
        <v>0</v>
      </c>
      <c r="M38" s="188">
        <f t="shared" si="14"/>
        <v>0</v>
      </c>
      <c r="N38" s="188">
        <f t="shared" si="14"/>
        <v>0</v>
      </c>
      <c r="O38" s="188">
        <f t="shared" si="14"/>
        <v>0</v>
      </c>
      <c r="P38" s="188">
        <f t="shared" si="14"/>
        <v>0</v>
      </c>
      <c r="Q38" s="45">
        <f t="shared" si="14"/>
        <v>0</v>
      </c>
      <c r="R38" s="192">
        <f t="shared" si="7"/>
        <v>3</v>
      </c>
      <c r="S38" s="190">
        <f t="shared" si="8"/>
        <v>1210.5364095822906</v>
      </c>
      <c r="T38" s="46">
        <f t="shared" si="9"/>
        <v>2.8603860045871856E-3</v>
      </c>
      <c r="U38" s="47"/>
    </row>
    <row r="39" spans="1:21" hidden="1" x14ac:dyDescent="0.2">
      <c r="A39" s="92"/>
      <c r="B39" s="184" t="s">
        <v>93</v>
      </c>
      <c r="C39" s="193" t="s">
        <v>19</v>
      </c>
      <c r="D39" s="187" t="s">
        <v>82</v>
      </c>
      <c r="E39" s="187" t="s">
        <v>83</v>
      </c>
      <c r="F39" s="188">
        <f>((F12/100)*$S$12)*T2</f>
        <v>2829.3103409165665</v>
      </c>
      <c r="G39" s="188">
        <f t="shared" ref="G39:Q39" si="15">((G12/100)*$S$12)*$T$2</f>
        <v>5658.6206818331329</v>
      </c>
      <c r="H39" s="188">
        <f t="shared" si="15"/>
        <v>5658.6206818331329</v>
      </c>
      <c r="I39" s="188">
        <f t="shared" si="15"/>
        <v>5658.6206818331329</v>
      </c>
      <c r="J39" s="188">
        <f t="shared" si="15"/>
        <v>5658.6206818331329</v>
      </c>
      <c r="K39" s="188">
        <f t="shared" si="15"/>
        <v>2829.3103409165665</v>
      </c>
      <c r="L39" s="188">
        <f t="shared" si="15"/>
        <v>0</v>
      </c>
      <c r="M39" s="188">
        <f t="shared" si="15"/>
        <v>0</v>
      </c>
      <c r="N39" s="188">
        <f t="shared" si="15"/>
        <v>0</v>
      </c>
      <c r="O39" s="188">
        <f t="shared" si="15"/>
        <v>0</v>
      </c>
      <c r="P39" s="188">
        <f t="shared" si="15"/>
        <v>0</v>
      </c>
      <c r="Q39" s="45">
        <f t="shared" si="15"/>
        <v>0</v>
      </c>
      <c r="R39" s="192">
        <f t="shared" si="7"/>
        <v>6</v>
      </c>
      <c r="S39" s="190">
        <f t="shared" si="8"/>
        <v>28293.103409165666</v>
      </c>
      <c r="T39" s="46">
        <f t="shared" si="9"/>
        <v>6.6853996606216076E-2</v>
      </c>
    </row>
    <row r="40" spans="1:21" hidden="1" x14ac:dyDescent="0.2">
      <c r="A40" s="92"/>
      <c r="B40" s="184" t="s">
        <v>94</v>
      </c>
      <c r="C40" s="194"/>
      <c r="D40" s="187" t="s">
        <v>86</v>
      </c>
      <c r="E40" s="187" t="s">
        <v>83</v>
      </c>
      <c r="F40" s="188">
        <f t="shared" ref="F40:Q40" si="16">((F12/100)*$S$12)*$T$3</f>
        <v>912.5176590834335</v>
      </c>
      <c r="G40" s="188">
        <f t="shared" si="16"/>
        <v>1825.035318166867</v>
      </c>
      <c r="H40" s="188">
        <f t="shared" si="16"/>
        <v>1825.035318166867</v>
      </c>
      <c r="I40" s="188">
        <f t="shared" si="16"/>
        <v>1825.035318166867</v>
      </c>
      <c r="J40" s="188">
        <f t="shared" si="16"/>
        <v>1825.035318166867</v>
      </c>
      <c r="K40" s="188">
        <f t="shared" si="16"/>
        <v>912.5176590834335</v>
      </c>
      <c r="L40" s="188">
        <f t="shared" si="16"/>
        <v>0</v>
      </c>
      <c r="M40" s="188">
        <f t="shared" si="16"/>
        <v>0</v>
      </c>
      <c r="N40" s="188">
        <f t="shared" si="16"/>
        <v>0</v>
      </c>
      <c r="O40" s="188">
        <f t="shared" si="16"/>
        <v>0</v>
      </c>
      <c r="P40" s="188">
        <f t="shared" si="16"/>
        <v>0</v>
      </c>
      <c r="Q40" s="45">
        <f t="shared" si="16"/>
        <v>0</v>
      </c>
      <c r="R40" s="192">
        <f t="shared" si="7"/>
        <v>6</v>
      </c>
      <c r="S40" s="190">
        <f t="shared" si="8"/>
        <v>9125.1765908343368</v>
      </c>
      <c r="T40" s="46">
        <f t="shared" si="9"/>
        <v>2.1561951547426624E-2</v>
      </c>
      <c r="U40" s="47"/>
    </row>
    <row r="41" spans="1:21" hidden="1" x14ac:dyDescent="0.2">
      <c r="A41" s="92"/>
      <c r="B41" s="184" t="s">
        <v>95</v>
      </c>
      <c r="C41" s="193" t="s">
        <v>96</v>
      </c>
      <c r="D41" s="187" t="s">
        <v>82</v>
      </c>
      <c r="E41" s="187" t="s">
        <v>83</v>
      </c>
      <c r="F41" s="188">
        <f t="shared" ref="F41:Q41" si="17">((F13/100)*$S$13)*$T$2</f>
        <v>4783.1531096245599</v>
      </c>
      <c r="G41" s="188">
        <f t="shared" si="17"/>
        <v>9566.3062192491197</v>
      </c>
      <c r="H41" s="188">
        <f t="shared" si="17"/>
        <v>19132.612438498239</v>
      </c>
      <c r="I41" s="188">
        <f t="shared" si="17"/>
        <v>28698.918657747356</v>
      </c>
      <c r="J41" s="188">
        <f t="shared" si="17"/>
        <v>23915.765548122796</v>
      </c>
      <c r="K41" s="188">
        <f t="shared" si="17"/>
        <v>9566.3062192491197</v>
      </c>
      <c r="L41" s="188">
        <f t="shared" si="17"/>
        <v>0</v>
      </c>
      <c r="M41" s="188">
        <f t="shared" si="17"/>
        <v>0</v>
      </c>
      <c r="N41" s="188">
        <f t="shared" si="17"/>
        <v>0</v>
      </c>
      <c r="O41" s="188">
        <f t="shared" si="17"/>
        <v>0</v>
      </c>
      <c r="P41" s="188">
        <f t="shared" si="17"/>
        <v>0</v>
      </c>
      <c r="Q41" s="45">
        <f t="shared" si="17"/>
        <v>0</v>
      </c>
      <c r="R41" s="192">
        <f t="shared" si="7"/>
        <v>6</v>
      </c>
      <c r="S41" s="190">
        <f t="shared" si="8"/>
        <v>95663.062192491197</v>
      </c>
      <c r="T41" s="46">
        <f t="shared" si="9"/>
        <v>0.22604300216445009</v>
      </c>
    </row>
    <row r="42" spans="1:21" hidden="1" x14ac:dyDescent="0.2">
      <c r="A42" s="92"/>
      <c r="B42" s="184" t="s">
        <v>97</v>
      </c>
      <c r="C42" s="194" t="s">
        <v>0</v>
      </c>
      <c r="D42" s="187" t="s">
        <v>86</v>
      </c>
      <c r="E42" s="187" t="s">
        <v>83</v>
      </c>
      <c r="F42" s="188">
        <f t="shared" ref="F42:Q42" si="18">((F13/100)*$S$13)*$T$3</f>
        <v>1542.6768903754414</v>
      </c>
      <c r="G42" s="188">
        <f t="shared" si="18"/>
        <v>3085.3537807508828</v>
      </c>
      <c r="H42" s="188">
        <f t="shared" si="18"/>
        <v>6170.7075615017657</v>
      </c>
      <c r="I42" s="188">
        <f t="shared" si="18"/>
        <v>9256.0613422526476</v>
      </c>
      <c r="J42" s="188">
        <f t="shared" si="18"/>
        <v>7713.3844518772057</v>
      </c>
      <c r="K42" s="188">
        <f t="shared" si="18"/>
        <v>3085.3537807508828</v>
      </c>
      <c r="L42" s="188">
        <f t="shared" si="18"/>
        <v>0</v>
      </c>
      <c r="M42" s="188">
        <f t="shared" si="18"/>
        <v>0</v>
      </c>
      <c r="N42" s="188">
        <f t="shared" si="18"/>
        <v>0</v>
      </c>
      <c r="O42" s="188">
        <f t="shared" si="18"/>
        <v>0</v>
      </c>
      <c r="P42" s="188">
        <f t="shared" si="18"/>
        <v>0</v>
      </c>
      <c r="Q42" s="45">
        <f t="shared" si="18"/>
        <v>0</v>
      </c>
      <c r="R42" s="192">
        <f t="shared" si="7"/>
        <v>6</v>
      </c>
      <c r="S42" s="190">
        <f t="shared" si="8"/>
        <v>30853.537807508827</v>
      </c>
      <c r="T42" s="46">
        <f t="shared" si="9"/>
        <v>7.2904067187084906E-2</v>
      </c>
      <c r="U42" s="47"/>
    </row>
    <row r="43" spans="1:21" hidden="1" x14ac:dyDescent="0.2">
      <c r="A43" s="92"/>
      <c r="B43" s="184" t="s">
        <v>98</v>
      </c>
      <c r="C43" s="193" t="s">
        <v>12</v>
      </c>
      <c r="D43" s="187" t="s">
        <v>82</v>
      </c>
      <c r="E43" s="187" t="s">
        <v>83</v>
      </c>
      <c r="F43" s="188">
        <f t="shared" ref="F43:Q43" si="19">((F14/100)*$S$14)*$T$2</f>
        <v>0</v>
      </c>
      <c r="G43" s="188">
        <f t="shared" si="19"/>
        <v>0</v>
      </c>
      <c r="H43" s="188">
        <f t="shared" si="19"/>
        <v>0</v>
      </c>
      <c r="I43" s="188">
        <f t="shared" si="19"/>
        <v>0</v>
      </c>
      <c r="J43" s="188">
        <f t="shared" si="19"/>
        <v>0</v>
      </c>
      <c r="K43" s="188">
        <f t="shared" si="19"/>
        <v>0</v>
      </c>
      <c r="L43" s="188">
        <f t="shared" si="19"/>
        <v>0</v>
      </c>
      <c r="M43" s="188">
        <f t="shared" si="19"/>
        <v>0</v>
      </c>
      <c r="N43" s="188">
        <f t="shared" si="19"/>
        <v>0</v>
      </c>
      <c r="O43" s="188">
        <f t="shared" si="19"/>
        <v>0</v>
      </c>
      <c r="P43" s="188">
        <f t="shared" si="19"/>
        <v>0</v>
      </c>
      <c r="Q43" s="45">
        <f t="shared" si="19"/>
        <v>0</v>
      </c>
      <c r="R43" s="192">
        <f t="shared" si="7"/>
        <v>0</v>
      </c>
      <c r="S43" s="190">
        <f t="shared" si="8"/>
        <v>0</v>
      </c>
      <c r="T43" s="46">
        <f t="shared" si="9"/>
        <v>0</v>
      </c>
    </row>
    <row r="44" spans="1:21" hidden="1" x14ac:dyDescent="0.2">
      <c r="A44" s="92"/>
      <c r="B44" s="184" t="s">
        <v>99</v>
      </c>
      <c r="C44" s="194"/>
      <c r="D44" s="187" t="s">
        <v>86</v>
      </c>
      <c r="E44" s="187" t="s">
        <v>83</v>
      </c>
      <c r="F44" s="188">
        <f t="shared" ref="F44:Q44" si="20">((F14/100)*$S$14)*$T$3</f>
        <v>0</v>
      </c>
      <c r="G44" s="188">
        <f t="shared" si="20"/>
        <v>0</v>
      </c>
      <c r="H44" s="188">
        <f t="shared" si="20"/>
        <v>0</v>
      </c>
      <c r="I44" s="188">
        <f t="shared" si="20"/>
        <v>0</v>
      </c>
      <c r="J44" s="188">
        <f t="shared" si="20"/>
        <v>0</v>
      </c>
      <c r="K44" s="188">
        <f t="shared" si="20"/>
        <v>0</v>
      </c>
      <c r="L44" s="188">
        <f t="shared" si="20"/>
        <v>0</v>
      </c>
      <c r="M44" s="188">
        <f t="shared" si="20"/>
        <v>0</v>
      </c>
      <c r="N44" s="188">
        <f t="shared" si="20"/>
        <v>0</v>
      </c>
      <c r="O44" s="188">
        <f t="shared" si="20"/>
        <v>0</v>
      </c>
      <c r="P44" s="188">
        <f t="shared" si="20"/>
        <v>0</v>
      </c>
      <c r="Q44" s="45">
        <f t="shared" si="20"/>
        <v>0</v>
      </c>
      <c r="R44" s="192">
        <f t="shared" si="7"/>
        <v>0</v>
      </c>
      <c r="S44" s="190">
        <f t="shared" si="8"/>
        <v>0</v>
      </c>
      <c r="T44" s="46">
        <f t="shared" si="9"/>
        <v>0</v>
      </c>
      <c r="U44" s="47"/>
    </row>
    <row r="45" spans="1:21" hidden="1" x14ac:dyDescent="0.2">
      <c r="A45" s="92"/>
      <c r="B45" s="184" t="s">
        <v>100</v>
      </c>
      <c r="C45" s="193" t="s">
        <v>101</v>
      </c>
      <c r="D45" s="187" t="s">
        <v>82</v>
      </c>
      <c r="E45" s="187" t="s">
        <v>83</v>
      </c>
      <c r="F45" s="188">
        <f t="shared" ref="F45:Q45" si="21">((F15/100)*$S$15)*$T$2</f>
        <v>0</v>
      </c>
      <c r="G45" s="188">
        <f t="shared" si="21"/>
        <v>0</v>
      </c>
      <c r="H45" s="188">
        <f t="shared" si="21"/>
        <v>0</v>
      </c>
      <c r="I45" s="188">
        <f t="shared" si="21"/>
        <v>0</v>
      </c>
      <c r="J45" s="188">
        <f t="shared" si="21"/>
        <v>0</v>
      </c>
      <c r="K45" s="188">
        <f t="shared" si="21"/>
        <v>0</v>
      </c>
      <c r="L45" s="188">
        <f t="shared" si="21"/>
        <v>0</v>
      </c>
      <c r="M45" s="188">
        <f t="shared" si="21"/>
        <v>0</v>
      </c>
      <c r="N45" s="188">
        <f t="shared" si="21"/>
        <v>0</v>
      </c>
      <c r="O45" s="188">
        <f t="shared" si="21"/>
        <v>0</v>
      </c>
      <c r="P45" s="188">
        <f t="shared" si="21"/>
        <v>0</v>
      </c>
      <c r="Q45" s="45">
        <f t="shared" si="21"/>
        <v>0</v>
      </c>
      <c r="R45" s="192">
        <f t="shared" si="7"/>
        <v>0</v>
      </c>
      <c r="S45" s="190">
        <f t="shared" si="8"/>
        <v>0</v>
      </c>
      <c r="T45" s="46">
        <f t="shared" si="9"/>
        <v>0</v>
      </c>
    </row>
    <row r="46" spans="1:21" hidden="1" x14ac:dyDescent="0.2">
      <c r="A46" s="92"/>
      <c r="B46" s="184" t="s">
        <v>102</v>
      </c>
      <c r="C46" s="194" t="s">
        <v>8</v>
      </c>
      <c r="D46" s="187" t="s">
        <v>86</v>
      </c>
      <c r="E46" s="187" t="s">
        <v>83</v>
      </c>
      <c r="F46" s="188">
        <f t="shared" ref="F46:Q46" si="22">((F15/100)*$S$15)*$T$3</f>
        <v>0</v>
      </c>
      <c r="G46" s="188">
        <f t="shared" si="22"/>
        <v>0</v>
      </c>
      <c r="H46" s="188">
        <f t="shared" si="22"/>
        <v>0</v>
      </c>
      <c r="I46" s="188">
        <f t="shared" si="22"/>
        <v>0</v>
      </c>
      <c r="J46" s="188">
        <f t="shared" si="22"/>
        <v>0</v>
      </c>
      <c r="K46" s="188">
        <f t="shared" si="22"/>
        <v>0</v>
      </c>
      <c r="L46" s="188">
        <f t="shared" si="22"/>
        <v>0</v>
      </c>
      <c r="M46" s="188">
        <f t="shared" si="22"/>
        <v>0</v>
      </c>
      <c r="N46" s="188">
        <f t="shared" si="22"/>
        <v>0</v>
      </c>
      <c r="O46" s="188">
        <f t="shared" si="22"/>
        <v>0</v>
      </c>
      <c r="P46" s="188">
        <f t="shared" si="22"/>
        <v>0</v>
      </c>
      <c r="Q46" s="45">
        <f t="shared" si="22"/>
        <v>0</v>
      </c>
      <c r="R46" s="192">
        <f t="shared" si="7"/>
        <v>0</v>
      </c>
      <c r="S46" s="190">
        <f t="shared" si="8"/>
        <v>0</v>
      </c>
      <c r="T46" s="46">
        <f t="shared" si="9"/>
        <v>0</v>
      </c>
      <c r="U46" s="47"/>
    </row>
    <row r="47" spans="1:21" hidden="1" x14ac:dyDescent="0.2">
      <c r="A47" s="92"/>
      <c r="B47" s="184" t="s">
        <v>103</v>
      </c>
      <c r="C47" s="193" t="s">
        <v>104</v>
      </c>
      <c r="D47" s="187" t="s">
        <v>82</v>
      </c>
      <c r="E47" s="187" t="s">
        <v>83</v>
      </c>
      <c r="F47" s="188">
        <f t="shared" ref="F47:Q47" si="23">((F16/100)*$S$16)*$T$2</f>
        <v>1660.8172409856011</v>
      </c>
      <c r="G47" s="188">
        <f t="shared" si="23"/>
        <v>1660.8172409856011</v>
      </c>
      <c r="H47" s="188">
        <f t="shared" si="23"/>
        <v>3321.6344819712021</v>
      </c>
      <c r="I47" s="188">
        <f t="shared" si="23"/>
        <v>3321.6344819712021</v>
      </c>
      <c r="J47" s="188">
        <f t="shared" si="23"/>
        <v>3321.6344819712021</v>
      </c>
      <c r="K47" s="188">
        <f t="shared" si="23"/>
        <v>3321.6344819712021</v>
      </c>
      <c r="L47" s="188">
        <f t="shared" si="23"/>
        <v>0</v>
      </c>
      <c r="M47" s="188">
        <f t="shared" si="23"/>
        <v>0</v>
      </c>
      <c r="N47" s="188">
        <f t="shared" si="23"/>
        <v>0</v>
      </c>
      <c r="O47" s="188">
        <f t="shared" si="23"/>
        <v>0</v>
      </c>
      <c r="P47" s="188">
        <f t="shared" si="23"/>
        <v>0</v>
      </c>
      <c r="Q47" s="45">
        <f t="shared" si="23"/>
        <v>0</v>
      </c>
      <c r="R47" s="192">
        <f t="shared" si="7"/>
        <v>6</v>
      </c>
      <c r="S47" s="190">
        <f t="shared" si="8"/>
        <v>16608.172409856012</v>
      </c>
      <c r="T47" s="46">
        <f t="shared" si="9"/>
        <v>3.9243581231328331E-2</v>
      </c>
    </row>
    <row r="48" spans="1:21" hidden="1" x14ac:dyDescent="0.2">
      <c r="A48" s="92"/>
      <c r="B48" s="184" t="s">
        <v>105</v>
      </c>
      <c r="C48" s="194" t="s">
        <v>106</v>
      </c>
      <c r="D48" s="187" t="s">
        <v>86</v>
      </c>
      <c r="E48" s="187" t="s">
        <v>83</v>
      </c>
      <c r="F48" s="188">
        <f t="shared" ref="F48:Q48" si="24">((F16/100)*$S$16)*$T$3</f>
        <v>535.65175901439886</v>
      </c>
      <c r="G48" s="188">
        <f t="shared" si="24"/>
        <v>535.65175901439886</v>
      </c>
      <c r="H48" s="188">
        <f t="shared" si="24"/>
        <v>1071.3035180287977</v>
      </c>
      <c r="I48" s="188">
        <f t="shared" si="24"/>
        <v>1071.3035180287977</v>
      </c>
      <c r="J48" s="188">
        <f t="shared" si="24"/>
        <v>1071.3035180287977</v>
      </c>
      <c r="K48" s="188">
        <f t="shared" si="24"/>
        <v>1071.3035180287977</v>
      </c>
      <c r="L48" s="188">
        <f t="shared" si="24"/>
        <v>0</v>
      </c>
      <c r="M48" s="188">
        <f t="shared" si="24"/>
        <v>0</v>
      </c>
      <c r="N48" s="188">
        <f t="shared" si="24"/>
        <v>0</v>
      </c>
      <c r="O48" s="188">
        <f t="shared" si="24"/>
        <v>0</v>
      </c>
      <c r="P48" s="188">
        <f t="shared" si="24"/>
        <v>0</v>
      </c>
      <c r="Q48" s="45">
        <f t="shared" si="24"/>
        <v>0</v>
      </c>
      <c r="R48" s="192">
        <f t="shared" si="7"/>
        <v>6</v>
      </c>
      <c r="S48" s="190">
        <f t="shared" si="8"/>
        <v>5356.5175901439889</v>
      </c>
      <c r="T48" s="46">
        <f t="shared" si="9"/>
        <v>1.2656957549471704E-2</v>
      </c>
      <c r="U48" s="47"/>
    </row>
    <row r="49" spans="1:21" hidden="1" x14ac:dyDescent="0.2">
      <c r="A49" s="92"/>
      <c r="B49" s="184" t="s">
        <v>107</v>
      </c>
      <c r="C49" s="193" t="s">
        <v>108</v>
      </c>
      <c r="D49" s="187" t="s">
        <v>82</v>
      </c>
      <c r="E49" s="187" t="s">
        <v>83</v>
      </c>
      <c r="F49" s="188">
        <f t="shared" ref="F49:Q49" si="25">((F17/100)*$S$17)*$T$2</f>
        <v>76.703391925887118</v>
      </c>
      <c r="G49" s="188">
        <f t="shared" si="25"/>
        <v>153.40678385177424</v>
      </c>
      <c r="H49" s="188">
        <f t="shared" si="25"/>
        <v>153.40678385177424</v>
      </c>
      <c r="I49" s="188">
        <f t="shared" si="25"/>
        <v>153.40678385177424</v>
      </c>
      <c r="J49" s="188">
        <f t="shared" si="25"/>
        <v>153.40678385177424</v>
      </c>
      <c r="K49" s="188">
        <f t="shared" si="25"/>
        <v>76.703391925887118</v>
      </c>
      <c r="L49" s="188">
        <f t="shared" si="25"/>
        <v>0</v>
      </c>
      <c r="M49" s="188">
        <f t="shared" si="25"/>
        <v>0</v>
      </c>
      <c r="N49" s="188">
        <f t="shared" si="25"/>
        <v>0</v>
      </c>
      <c r="O49" s="188">
        <f t="shared" si="25"/>
        <v>0</v>
      </c>
      <c r="P49" s="188">
        <f t="shared" si="25"/>
        <v>0</v>
      </c>
      <c r="Q49" s="45">
        <f t="shared" si="25"/>
        <v>0</v>
      </c>
      <c r="R49" s="192">
        <f t="shared" si="7"/>
        <v>6</v>
      </c>
      <c r="S49" s="190">
        <f t="shared" si="8"/>
        <v>767.03391925887115</v>
      </c>
      <c r="T49" s="46">
        <f t="shared" si="9"/>
        <v>1.8124304814993557E-3</v>
      </c>
    </row>
    <row r="50" spans="1:21" hidden="1" x14ac:dyDescent="0.2">
      <c r="A50" s="92"/>
      <c r="B50" s="184" t="s">
        <v>109</v>
      </c>
      <c r="C50" s="194" t="s">
        <v>110</v>
      </c>
      <c r="D50" s="187" t="s">
        <v>86</v>
      </c>
      <c r="E50" s="187" t="s">
        <v>83</v>
      </c>
      <c r="F50" s="188">
        <f t="shared" ref="F50:Q50" si="26">((F17/100)*$S$17)*$T$3</f>
        <v>24.738608074112886</v>
      </c>
      <c r="G50" s="188">
        <f t="shared" si="26"/>
        <v>49.477216148225772</v>
      </c>
      <c r="H50" s="188">
        <f t="shared" si="26"/>
        <v>49.477216148225772</v>
      </c>
      <c r="I50" s="188">
        <f t="shared" si="26"/>
        <v>49.477216148225772</v>
      </c>
      <c r="J50" s="188">
        <f t="shared" si="26"/>
        <v>49.477216148225772</v>
      </c>
      <c r="K50" s="188">
        <f t="shared" si="26"/>
        <v>24.738608074112886</v>
      </c>
      <c r="L50" s="188">
        <f t="shared" si="26"/>
        <v>0</v>
      </c>
      <c r="M50" s="188">
        <f t="shared" si="26"/>
        <v>0</v>
      </c>
      <c r="N50" s="188">
        <f t="shared" si="26"/>
        <v>0</v>
      </c>
      <c r="O50" s="188">
        <f t="shared" si="26"/>
        <v>0</v>
      </c>
      <c r="P50" s="188">
        <f t="shared" si="26"/>
        <v>0</v>
      </c>
      <c r="Q50" s="45">
        <f t="shared" si="26"/>
        <v>0</v>
      </c>
      <c r="R50" s="192">
        <f t="shared" si="7"/>
        <v>6</v>
      </c>
      <c r="S50" s="190">
        <f t="shared" si="8"/>
        <v>247.38608074112886</v>
      </c>
      <c r="T50" s="46">
        <f t="shared" si="9"/>
        <v>5.8455051618461662E-4</v>
      </c>
      <c r="U50" s="47"/>
    </row>
    <row r="51" spans="1:21" hidden="1" x14ac:dyDescent="0.2">
      <c r="A51" s="92"/>
      <c r="B51" s="184" t="s">
        <v>111</v>
      </c>
      <c r="C51" s="193" t="s">
        <v>112</v>
      </c>
      <c r="D51" s="187" t="s">
        <v>82</v>
      </c>
      <c r="E51" s="187" t="s">
        <v>83</v>
      </c>
      <c r="F51" s="188">
        <f t="shared" ref="F51:Q51" si="27">((F18/100)*$S$18)*$T$2</f>
        <v>0</v>
      </c>
      <c r="G51" s="188">
        <f t="shared" si="27"/>
        <v>0</v>
      </c>
      <c r="H51" s="188">
        <f t="shared" si="27"/>
        <v>0</v>
      </c>
      <c r="I51" s="188">
        <f t="shared" si="27"/>
        <v>0</v>
      </c>
      <c r="J51" s="188">
        <f t="shared" si="27"/>
        <v>0</v>
      </c>
      <c r="K51" s="188">
        <f t="shared" si="27"/>
        <v>0</v>
      </c>
      <c r="L51" s="188">
        <f t="shared" si="27"/>
        <v>0</v>
      </c>
      <c r="M51" s="188">
        <f t="shared" si="27"/>
        <v>0</v>
      </c>
      <c r="N51" s="188">
        <f t="shared" si="27"/>
        <v>0</v>
      </c>
      <c r="O51" s="188">
        <f t="shared" si="27"/>
        <v>0</v>
      </c>
      <c r="P51" s="188">
        <f t="shared" si="27"/>
        <v>0</v>
      </c>
      <c r="Q51" s="45">
        <f t="shared" si="27"/>
        <v>0</v>
      </c>
      <c r="R51" s="192">
        <f t="shared" si="7"/>
        <v>0</v>
      </c>
      <c r="S51" s="190">
        <f t="shared" si="8"/>
        <v>0</v>
      </c>
      <c r="T51" s="46">
        <f t="shared" si="9"/>
        <v>0</v>
      </c>
    </row>
    <row r="52" spans="1:21" hidden="1" x14ac:dyDescent="0.2">
      <c r="A52" s="92"/>
      <c r="B52" s="184" t="s">
        <v>113</v>
      </c>
      <c r="C52" s="194" t="s">
        <v>114</v>
      </c>
      <c r="D52" s="187" t="s">
        <v>86</v>
      </c>
      <c r="E52" s="187" t="s">
        <v>83</v>
      </c>
      <c r="F52" s="188">
        <f t="shared" ref="F52:Q52" si="28">((F18/100)*$S$18)*$T$3</f>
        <v>0</v>
      </c>
      <c r="G52" s="188">
        <f t="shared" si="28"/>
        <v>0</v>
      </c>
      <c r="H52" s="188">
        <f t="shared" si="28"/>
        <v>0</v>
      </c>
      <c r="I52" s="188">
        <f t="shared" si="28"/>
        <v>0</v>
      </c>
      <c r="J52" s="188">
        <f t="shared" si="28"/>
        <v>0</v>
      </c>
      <c r="K52" s="188">
        <f t="shared" si="28"/>
        <v>0</v>
      </c>
      <c r="L52" s="188">
        <f t="shared" si="28"/>
        <v>0</v>
      </c>
      <c r="M52" s="188">
        <f t="shared" si="28"/>
        <v>0</v>
      </c>
      <c r="N52" s="188">
        <f t="shared" si="28"/>
        <v>0</v>
      </c>
      <c r="O52" s="188">
        <f t="shared" si="28"/>
        <v>0</v>
      </c>
      <c r="P52" s="188">
        <f t="shared" si="28"/>
        <v>0</v>
      </c>
      <c r="Q52" s="45">
        <f t="shared" si="28"/>
        <v>0</v>
      </c>
      <c r="R52" s="192">
        <f t="shared" si="7"/>
        <v>0</v>
      </c>
      <c r="S52" s="190">
        <f t="shared" si="8"/>
        <v>0</v>
      </c>
      <c r="T52" s="46">
        <f t="shared" si="9"/>
        <v>0</v>
      </c>
      <c r="U52" s="47"/>
    </row>
    <row r="53" spans="1:21" hidden="1" x14ac:dyDescent="0.2">
      <c r="A53" s="92"/>
      <c r="B53" s="184" t="s">
        <v>115</v>
      </c>
      <c r="C53" s="193" t="s">
        <v>116</v>
      </c>
      <c r="D53" s="187" t="s">
        <v>82</v>
      </c>
      <c r="E53" s="187" t="s">
        <v>83</v>
      </c>
      <c r="F53" s="188">
        <f t="shared" ref="F53:Q53" si="29">((F19/100)*$S$19)*$T$2</f>
        <v>10700.694052201741</v>
      </c>
      <c r="G53" s="188">
        <f t="shared" si="29"/>
        <v>10700.694052201741</v>
      </c>
      <c r="H53" s="188">
        <f t="shared" si="29"/>
        <v>21401.388104403482</v>
      </c>
      <c r="I53" s="188">
        <f t="shared" si="29"/>
        <v>21401.388104403482</v>
      </c>
      <c r="J53" s="188">
        <f t="shared" si="29"/>
        <v>21401.388104403482</v>
      </c>
      <c r="K53" s="188">
        <f t="shared" si="29"/>
        <v>21401.388104403482</v>
      </c>
      <c r="L53" s="188">
        <f t="shared" si="29"/>
        <v>0</v>
      </c>
      <c r="M53" s="188">
        <f t="shared" si="29"/>
        <v>0</v>
      </c>
      <c r="N53" s="188">
        <f t="shared" si="29"/>
        <v>0</v>
      </c>
      <c r="O53" s="188">
        <f t="shared" si="29"/>
        <v>0</v>
      </c>
      <c r="P53" s="188">
        <f t="shared" si="29"/>
        <v>0</v>
      </c>
      <c r="Q53" s="188">
        <f t="shared" si="29"/>
        <v>0</v>
      </c>
      <c r="R53" s="192">
        <f t="shared" si="7"/>
        <v>6</v>
      </c>
      <c r="S53" s="190">
        <f t="shared" si="8"/>
        <v>107006.94052201741</v>
      </c>
      <c r="T53" s="46">
        <f t="shared" si="9"/>
        <v>0.25284754150310007</v>
      </c>
    </row>
    <row r="54" spans="1:21" hidden="1" x14ac:dyDescent="0.2">
      <c r="A54" s="92"/>
      <c r="B54" s="184" t="s">
        <v>117</v>
      </c>
      <c r="C54" s="194" t="s">
        <v>118</v>
      </c>
      <c r="D54" s="187" t="s">
        <v>86</v>
      </c>
      <c r="E54" s="187" t="s">
        <v>83</v>
      </c>
      <c r="F54" s="188">
        <f t="shared" ref="F54:Q54" si="30">((F19/100)*$S$19)*$T$3</f>
        <v>3451.2199477982613</v>
      </c>
      <c r="G54" s="188">
        <f t="shared" si="30"/>
        <v>3451.2199477982613</v>
      </c>
      <c r="H54" s="188">
        <f t="shared" si="30"/>
        <v>6902.4398955965225</v>
      </c>
      <c r="I54" s="188">
        <f t="shared" si="30"/>
        <v>6902.4398955965225</v>
      </c>
      <c r="J54" s="188">
        <f t="shared" si="30"/>
        <v>6902.4398955965225</v>
      </c>
      <c r="K54" s="188">
        <f t="shared" si="30"/>
        <v>6902.4398955965225</v>
      </c>
      <c r="L54" s="188">
        <f t="shared" si="30"/>
        <v>0</v>
      </c>
      <c r="M54" s="188">
        <f t="shared" si="30"/>
        <v>0</v>
      </c>
      <c r="N54" s="188">
        <f t="shared" si="30"/>
        <v>0</v>
      </c>
      <c r="O54" s="188">
        <f t="shared" si="30"/>
        <v>0</v>
      </c>
      <c r="P54" s="188">
        <f t="shared" si="30"/>
        <v>0</v>
      </c>
      <c r="Q54" s="188">
        <f t="shared" si="30"/>
        <v>0</v>
      </c>
      <c r="R54" s="192">
        <f t="shared" si="7"/>
        <v>6</v>
      </c>
      <c r="S54" s="190">
        <f t="shared" si="8"/>
        <v>34512.199477982613</v>
      </c>
      <c r="T54" s="46">
        <f t="shared" si="9"/>
        <v>8.1549147628204324E-2</v>
      </c>
      <c r="U54" s="47"/>
    </row>
    <row r="55" spans="1:21" hidden="1" x14ac:dyDescent="0.2">
      <c r="A55" s="92"/>
      <c r="B55" s="184" t="s">
        <v>119</v>
      </c>
      <c r="C55" s="193" t="s">
        <v>120</v>
      </c>
      <c r="D55" s="187" t="s">
        <v>82</v>
      </c>
      <c r="E55" s="187" t="s">
        <v>83</v>
      </c>
      <c r="F55" s="188">
        <f t="shared" ref="F55:Q55" si="31">((F20/100)*$S$20)*$T$2</f>
        <v>0</v>
      </c>
      <c r="G55" s="188">
        <f t="shared" si="31"/>
        <v>0</v>
      </c>
      <c r="H55" s="188">
        <f t="shared" si="31"/>
        <v>0</v>
      </c>
      <c r="I55" s="188">
        <f t="shared" si="31"/>
        <v>0</v>
      </c>
      <c r="J55" s="188">
        <f t="shared" si="31"/>
        <v>0</v>
      </c>
      <c r="K55" s="188">
        <f t="shared" si="31"/>
        <v>0</v>
      </c>
      <c r="L55" s="188">
        <f t="shared" si="31"/>
        <v>0</v>
      </c>
      <c r="M55" s="188">
        <f t="shared" si="31"/>
        <v>0</v>
      </c>
      <c r="N55" s="188">
        <f t="shared" si="31"/>
        <v>0</v>
      </c>
      <c r="O55" s="188">
        <f t="shared" si="31"/>
        <v>0</v>
      </c>
      <c r="P55" s="188">
        <f t="shared" si="31"/>
        <v>0</v>
      </c>
      <c r="Q55" s="45">
        <f t="shared" si="31"/>
        <v>0</v>
      </c>
      <c r="R55" s="192">
        <f t="shared" si="7"/>
        <v>0</v>
      </c>
      <c r="S55" s="190">
        <f t="shared" si="8"/>
        <v>0</v>
      </c>
      <c r="T55" s="46">
        <f t="shared" si="9"/>
        <v>0</v>
      </c>
    </row>
    <row r="56" spans="1:21" hidden="1" x14ac:dyDescent="0.2">
      <c r="A56" s="92"/>
      <c r="B56" s="184" t="s">
        <v>121</v>
      </c>
      <c r="C56" s="194" t="s">
        <v>122</v>
      </c>
      <c r="D56" s="187" t="s">
        <v>86</v>
      </c>
      <c r="E56" s="187" t="s">
        <v>83</v>
      </c>
      <c r="F56" s="188">
        <f t="shared" ref="F56:Q56" si="32">((F20/100)*$S$20)*$T$3</f>
        <v>0</v>
      </c>
      <c r="G56" s="188">
        <f t="shared" si="32"/>
        <v>0</v>
      </c>
      <c r="H56" s="188">
        <f t="shared" si="32"/>
        <v>0</v>
      </c>
      <c r="I56" s="188">
        <f t="shared" si="32"/>
        <v>0</v>
      </c>
      <c r="J56" s="188">
        <f t="shared" si="32"/>
        <v>0</v>
      </c>
      <c r="K56" s="188">
        <f t="shared" si="32"/>
        <v>0</v>
      </c>
      <c r="L56" s="188">
        <f t="shared" si="32"/>
        <v>0</v>
      </c>
      <c r="M56" s="188">
        <f t="shared" si="32"/>
        <v>0</v>
      </c>
      <c r="N56" s="188">
        <f t="shared" si="32"/>
        <v>0</v>
      </c>
      <c r="O56" s="188">
        <f t="shared" si="32"/>
        <v>0</v>
      </c>
      <c r="P56" s="188">
        <f t="shared" si="32"/>
        <v>0</v>
      </c>
      <c r="Q56" s="45">
        <f t="shared" si="32"/>
        <v>0</v>
      </c>
      <c r="R56" s="192">
        <f t="shared" si="7"/>
        <v>0</v>
      </c>
      <c r="S56" s="190">
        <f t="shared" si="8"/>
        <v>0</v>
      </c>
      <c r="T56" s="46">
        <f t="shared" si="9"/>
        <v>0</v>
      </c>
      <c r="U56" s="47"/>
    </row>
    <row r="57" spans="1:21" x14ac:dyDescent="0.2">
      <c r="A57" s="92"/>
      <c r="B57" s="195"/>
      <c r="C57" s="196"/>
      <c r="D57" s="196"/>
      <c r="E57" s="196"/>
      <c r="F57" s="197"/>
      <c r="G57" s="197"/>
      <c r="H57" s="197"/>
      <c r="I57" s="197"/>
      <c r="J57" s="197"/>
      <c r="K57" s="197"/>
      <c r="L57" s="197"/>
      <c r="M57" s="197"/>
      <c r="N57" s="197"/>
      <c r="O57" s="197"/>
      <c r="P57" s="197"/>
      <c r="Q57" s="48"/>
      <c r="R57" s="197"/>
      <c r="S57" s="197"/>
      <c r="T57" s="49"/>
    </row>
    <row r="58" spans="1:21" x14ac:dyDescent="0.2">
      <c r="A58" s="92"/>
      <c r="B58" s="184" t="s">
        <v>13</v>
      </c>
      <c r="C58" s="193" t="s">
        <v>75</v>
      </c>
      <c r="D58" s="191" t="s">
        <v>82</v>
      </c>
      <c r="E58" s="191" t="s">
        <v>83</v>
      </c>
      <c r="F58" s="198">
        <f t="shared" ref="F58:Q58" si="33">SUMIF($D$33:$D$56,"TESOURO",F$33:F$56)</f>
        <v>36821.823892665772</v>
      </c>
      <c r="G58" s="198">
        <f t="shared" si="33"/>
        <v>49613.6846013264</v>
      </c>
      <c r="H58" s="198">
        <f t="shared" si="33"/>
        <v>65970.070841868175</v>
      </c>
      <c r="I58" s="198">
        <f t="shared" si="33"/>
        <v>64805.399981701645</v>
      </c>
      <c r="J58" s="198">
        <f t="shared" si="33"/>
        <v>60022.246872077085</v>
      </c>
      <c r="K58" s="198">
        <f t="shared" si="33"/>
        <v>42766.773810360966</v>
      </c>
      <c r="L58" s="198">
        <f t="shared" si="33"/>
        <v>0</v>
      </c>
      <c r="M58" s="198">
        <f t="shared" si="33"/>
        <v>0</v>
      </c>
      <c r="N58" s="198">
        <f t="shared" si="33"/>
        <v>0</v>
      </c>
      <c r="O58" s="198">
        <f t="shared" si="33"/>
        <v>0</v>
      </c>
      <c r="P58" s="198">
        <f t="shared" si="33"/>
        <v>0</v>
      </c>
      <c r="Q58" s="50">
        <f t="shared" si="33"/>
        <v>0</v>
      </c>
      <c r="R58" s="199"/>
      <c r="S58" s="200">
        <f>SUMIF($D$33:$D$56,"TESOURO",S$33:S$56)</f>
        <v>320000.00000000006</v>
      </c>
      <c r="T58" s="51">
        <f>SUMIF($D$33:$D$56,"TESOURO",T$33:T$56)</f>
        <v>0.75613051720083524</v>
      </c>
    </row>
    <row r="59" spans="1:21" x14ac:dyDescent="0.2">
      <c r="A59" s="92"/>
      <c r="B59" s="184" t="s">
        <v>41</v>
      </c>
      <c r="C59" s="194"/>
      <c r="D59" s="201" t="s">
        <v>86</v>
      </c>
      <c r="E59" s="201" t="s">
        <v>83</v>
      </c>
      <c r="F59" s="198">
        <f t="shared" ref="F59:Q59" si="34">SUMIF($D$33:$D$56,"CONTRAPARTIDA",F$33:F$56)</f>
        <v>11875.885107334238</v>
      </c>
      <c r="G59" s="198">
        <f t="shared" si="34"/>
        <v>16001.554398673594</v>
      </c>
      <c r="H59" s="198">
        <f t="shared" si="34"/>
        <v>21276.865158131841</v>
      </c>
      <c r="I59" s="198">
        <f t="shared" si="34"/>
        <v>20901.232018298353</v>
      </c>
      <c r="J59" s="198">
        <f t="shared" si="34"/>
        <v>19358.555127922911</v>
      </c>
      <c r="K59" s="198">
        <f t="shared" si="34"/>
        <v>13793.268189639046</v>
      </c>
      <c r="L59" s="198">
        <f t="shared" si="34"/>
        <v>0</v>
      </c>
      <c r="M59" s="198">
        <f t="shared" si="34"/>
        <v>0</v>
      </c>
      <c r="N59" s="198">
        <f t="shared" si="34"/>
        <v>0</v>
      </c>
      <c r="O59" s="198">
        <f t="shared" si="34"/>
        <v>0</v>
      </c>
      <c r="P59" s="198">
        <f t="shared" si="34"/>
        <v>0</v>
      </c>
      <c r="Q59" s="50">
        <f t="shared" si="34"/>
        <v>0</v>
      </c>
      <c r="R59" s="202"/>
      <c r="S59" s="200">
        <f>SUMIF($D$33:$D$56,"CONTRAPARTIDA",S$33:S$56)</f>
        <v>103207.35999999999</v>
      </c>
      <c r="T59" s="51">
        <f>SUMIF($D$33:$D$56,"CONTRAPARTIDA",T$33:T$56)</f>
        <v>0.24386948279916493</v>
      </c>
    </row>
    <row r="60" spans="1:21" x14ac:dyDescent="0.2">
      <c r="A60" s="92"/>
      <c r="B60" s="203"/>
      <c r="C60" s="196"/>
      <c r="D60" s="196"/>
      <c r="E60" s="196"/>
      <c r="F60" s="197"/>
      <c r="G60" s="197"/>
      <c r="H60" s="197"/>
      <c r="I60" s="197"/>
      <c r="J60" s="197"/>
      <c r="K60" s="197"/>
      <c r="L60" s="197"/>
      <c r="M60" s="197"/>
      <c r="N60" s="197"/>
      <c r="O60" s="197"/>
      <c r="P60" s="197"/>
      <c r="Q60" s="48"/>
      <c r="R60" s="197"/>
      <c r="S60" s="204"/>
      <c r="T60" s="52"/>
    </row>
    <row r="61" spans="1:21" ht="15" customHeight="1" thickBot="1" x14ac:dyDescent="0.25">
      <c r="A61" s="92"/>
      <c r="B61" s="205" t="s">
        <v>123</v>
      </c>
      <c r="C61" s="206"/>
      <c r="D61" s="206"/>
      <c r="E61" s="207" t="s">
        <v>83</v>
      </c>
      <c r="F61" s="208">
        <f t="shared" ref="F61:Q61" si="35">SUM(F58:F59)</f>
        <v>48697.70900000001</v>
      </c>
      <c r="G61" s="208">
        <f t="shared" si="35"/>
        <v>65615.239000000001</v>
      </c>
      <c r="H61" s="208">
        <f t="shared" si="35"/>
        <v>87246.936000000016</v>
      </c>
      <c r="I61" s="208">
        <f t="shared" si="35"/>
        <v>85706.631999999998</v>
      </c>
      <c r="J61" s="208">
        <f t="shared" si="35"/>
        <v>79380.801999999996</v>
      </c>
      <c r="K61" s="208">
        <f t="shared" si="35"/>
        <v>56560.042000000016</v>
      </c>
      <c r="L61" s="209">
        <f t="shared" si="35"/>
        <v>0</v>
      </c>
      <c r="M61" s="209">
        <f t="shared" si="35"/>
        <v>0</v>
      </c>
      <c r="N61" s="209">
        <f t="shared" si="35"/>
        <v>0</v>
      </c>
      <c r="O61" s="209">
        <f t="shared" si="35"/>
        <v>0</v>
      </c>
      <c r="P61" s="209">
        <f t="shared" si="35"/>
        <v>0</v>
      </c>
      <c r="Q61" s="53">
        <f t="shared" si="35"/>
        <v>0</v>
      </c>
      <c r="R61" s="210"/>
      <c r="S61" s="211">
        <f>SUM(F61:Q61)</f>
        <v>423207.36</v>
      </c>
      <c r="T61" s="54">
        <f>SUM(T58:T59)</f>
        <v>1.0000000000000002</v>
      </c>
    </row>
    <row r="62" spans="1:21" ht="15" customHeight="1" thickTop="1" thickBot="1" x14ac:dyDescent="0.25">
      <c r="A62" s="92"/>
      <c r="B62" s="212" t="s">
        <v>124</v>
      </c>
      <c r="C62" s="213"/>
      <c r="D62" s="213"/>
      <c r="E62" s="214" t="s">
        <v>83</v>
      </c>
      <c r="F62" s="55">
        <f t="shared" ref="F62:Q62" si="36">IF($S$61=0,0,F61/$S$61)</f>
        <v>0.11506819966458053</v>
      </c>
      <c r="G62" s="55">
        <f t="shared" si="36"/>
        <v>0.15504276437914502</v>
      </c>
      <c r="H62" s="55">
        <f t="shared" si="36"/>
        <v>0.20615647138083804</v>
      </c>
      <c r="I62" s="55">
        <f t="shared" si="36"/>
        <v>0.20251687494281764</v>
      </c>
      <c r="J62" s="55">
        <f t="shared" si="36"/>
        <v>0.18756952147524089</v>
      </c>
      <c r="K62" s="55">
        <f t="shared" si="36"/>
        <v>0.13364616815737804</v>
      </c>
      <c r="L62" s="55">
        <f t="shared" si="36"/>
        <v>0</v>
      </c>
      <c r="M62" s="55">
        <f t="shared" si="36"/>
        <v>0</v>
      </c>
      <c r="N62" s="55">
        <f t="shared" si="36"/>
        <v>0</v>
      </c>
      <c r="O62" s="55">
        <f t="shared" si="36"/>
        <v>0</v>
      </c>
      <c r="P62" s="55">
        <f t="shared" si="36"/>
        <v>0</v>
      </c>
      <c r="Q62" s="56">
        <f t="shared" si="36"/>
        <v>0</v>
      </c>
      <c r="R62" s="57"/>
      <c r="S62" s="211">
        <f>S58+S59</f>
        <v>423207.36000000004</v>
      </c>
      <c r="T62" s="58">
        <f>SUM(F62:Q62)</f>
        <v>1</v>
      </c>
    </row>
    <row r="63" spans="1:21" ht="15" customHeight="1" thickTop="1" thickBot="1" x14ac:dyDescent="0.25">
      <c r="A63" s="92"/>
      <c r="B63" s="215" t="s">
        <v>125</v>
      </c>
      <c r="C63" s="216"/>
      <c r="D63" s="216"/>
      <c r="E63" s="217" t="s">
        <v>83</v>
      </c>
      <c r="F63" s="59">
        <f>F62</f>
        <v>0.11506819966458053</v>
      </c>
      <c r="G63" s="59">
        <f t="shared" ref="G63:Q63" si="37">IF(G61=0,0,F63+G62)</f>
        <v>0.27011096404372553</v>
      </c>
      <c r="H63" s="59">
        <f t="shared" si="37"/>
        <v>0.47626743542456357</v>
      </c>
      <c r="I63" s="59">
        <f t="shared" si="37"/>
        <v>0.67878431036738118</v>
      </c>
      <c r="J63" s="59">
        <f t="shared" si="37"/>
        <v>0.86635383184262205</v>
      </c>
      <c r="K63" s="59">
        <f t="shared" si="37"/>
        <v>1</v>
      </c>
      <c r="L63" s="59">
        <f t="shared" si="37"/>
        <v>0</v>
      </c>
      <c r="M63" s="59">
        <f t="shared" si="37"/>
        <v>0</v>
      </c>
      <c r="N63" s="59">
        <f t="shared" si="37"/>
        <v>0</v>
      </c>
      <c r="O63" s="59">
        <f t="shared" si="37"/>
        <v>0</v>
      </c>
      <c r="P63" s="59">
        <f t="shared" si="37"/>
        <v>0</v>
      </c>
      <c r="Q63" s="60">
        <f t="shared" si="37"/>
        <v>0</v>
      </c>
      <c r="R63" s="61"/>
      <c r="S63" s="218" t="str">
        <f>IF(S61=S62,"OK","CORRIGIR")</f>
        <v>OK</v>
      </c>
      <c r="T63" s="62" t="str">
        <f>IF(T61=T62,"OK","CORRIGIR")</f>
        <v>OK</v>
      </c>
    </row>
    <row r="64" spans="1:21" ht="15" customHeight="1" x14ac:dyDescent="0.2">
      <c r="A64" s="92"/>
      <c r="B64" s="63" t="s">
        <v>126</v>
      </c>
      <c r="C64" s="64" t="s">
        <v>136</v>
      </c>
      <c r="D64" s="65"/>
      <c r="E64" s="66"/>
      <c r="F64" s="64" t="s">
        <v>127</v>
      </c>
      <c r="G64" s="67"/>
      <c r="H64" s="67"/>
      <c r="I64" s="68"/>
      <c r="J64" s="219" t="s">
        <v>128</v>
      </c>
      <c r="K64" s="220" t="s">
        <v>137</v>
      </c>
      <c r="L64" s="220"/>
      <c r="M64" s="221"/>
      <c r="N64" s="222" t="s">
        <v>127</v>
      </c>
      <c r="O64" s="223"/>
      <c r="P64" s="224"/>
      <c r="Q64" s="64" t="s">
        <v>129</v>
      </c>
      <c r="R64" s="243"/>
      <c r="S64" s="225"/>
      <c r="T64" s="226"/>
    </row>
    <row r="65" spans="1:20" ht="19.5" customHeight="1" thickBot="1" x14ac:dyDescent="0.25">
      <c r="A65" s="92"/>
      <c r="B65" s="227"/>
      <c r="C65" s="69" t="s">
        <v>139</v>
      </c>
      <c r="D65" s="70"/>
      <c r="E65" s="228"/>
      <c r="F65" s="228"/>
      <c r="G65" s="229" t="s">
        <v>130</v>
      </c>
      <c r="H65" s="228"/>
      <c r="I65" s="230"/>
      <c r="J65" s="231"/>
      <c r="K65" s="232"/>
      <c r="L65" s="233"/>
      <c r="M65" s="234"/>
      <c r="N65" s="235"/>
      <c r="O65" s="236" t="s">
        <v>131</v>
      </c>
      <c r="P65" s="237"/>
      <c r="Q65" s="238"/>
      <c r="R65" s="71"/>
      <c r="S65" s="71"/>
      <c r="T65" s="239"/>
    </row>
  </sheetData>
  <printOptions horizontalCentered="1" verticalCentered="1"/>
  <pageMargins left="0.25" right="0.25" top="0.75" bottom="0.75" header="0.3" footer="0.3"/>
  <pageSetup paperSize="9" scale="59" orientation="landscape" horizontalDpi="300" verticalDpi="300" r:id="rId1"/>
  <headerFooter alignWithMargins="0"/>
  <rowBreaks count="1" manualBreakCount="1">
    <brk id="16" min="1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41"/>
  <sheetViews>
    <sheetView showZeros="0" zoomScale="112" zoomScaleNormal="112" workbookViewId="0">
      <selection activeCell="A73" sqref="A73"/>
    </sheetView>
  </sheetViews>
  <sheetFormatPr defaultColWidth="9.140625" defaultRowHeight="12.75" x14ac:dyDescent="0.2"/>
  <cols>
    <col min="1" max="1" width="4.7109375" style="13" customWidth="1"/>
    <col min="2" max="2" width="3.7109375" style="13" customWidth="1"/>
    <col min="3" max="3" width="66.140625" style="13" bestFit="1" customWidth="1"/>
    <col min="4" max="4" width="3.28515625" style="13" customWidth="1"/>
    <col min="5" max="16" width="9.28515625" style="13" customWidth="1"/>
    <col min="17" max="17" width="6" style="13" customWidth="1"/>
    <col min="18" max="255" width="9.140625" style="13"/>
    <col min="256" max="256" width="11.28515625" style="13" customWidth="1"/>
    <col min="257" max="257" width="67.7109375" style="13" customWidth="1"/>
    <col min="258" max="258" width="3.28515625" style="13" customWidth="1"/>
    <col min="259" max="271" width="10.7109375" style="13" customWidth="1"/>
    <col min="272" max="272" width="7.28515625" style="13" customWidth="1"/>
    <col min="273" max="511" width="9.140625" style="13"/>
    <col min="512" max="512" width="11.28515625" style="13" customWidth="1"/>
    <col min="513" max="513" width="67.7109375" style="13" customWidth="1"/>
    <col min="514" max="514" width="3.28515625" style="13" customWidth="1"/>
    <col min="515" max="527" width="10.7109375" style="13" customWidth="1"/>
    <col min="528" max="528" width="7.28515625" style="13" customWidth="1"/>
    <col min="529" max="767" width="9.140625" style="13"/>
    <col min="768" max="768" width="11.28515625" style="13" customWidth="1"/>
    <col min="769" max="769" width="67.7109375" style="13" customWidth="1"/>
    <col min="770" max="770" width="3.28515625" style="13" customWidth="1"/>
    <col min="771" max="783" width="10.7109375" style="13" customWidth="1"/>
    <col min="784" max="784" width="7.28515625" style="13" customWidth="1"/>
    <col min="785" max="1023" width="9.140625" style="13"/>
    <col min="1024" max="1024" width="11.28515625" style="13" customWidth="1"/>
    <col min="1025" max="1025" width="67.7109375" style="13" customWidth="1"/>
    <col min="1026" max="1026" width="3.28515625" style="13" customWidth="1"/>
    <col min="1027" max="1039" width="10.7109375" style="13" customWidth="1"/>
    <col min="1040" max="1040" width="7.28515625" style="13" customWidth="1"/>
    <col min="1041" max="1279" width="9.140625" style="13"/>
    <col min="1280" max="1280" width="11.28515625" style="13" customWidth="1"/>
    <col min="1281" max="1281" width="67.7109375" style="13" customWidth="1"/>
    <col min="1282" max="1282" width="3.28515625" style="13" customWidth="1"/>
    <col min="1283" max="1295" width="10.7109375" style="13" customWidth="1"/>
    <col min="1296" max="1296" width="7.28515625" style="13" customWidth="1"/>
    <col min="1297" max="1535" width="9.140625" style="13"/>
    <col min="1536" max="1536" width="11.28515625" style="13" customWidth="1"/>
    <col min="1537" max="1537" width="67.7109375" style="13" customWidth="1"/>
    <col min="1538" max="1538" width="3.28515625" style="13" customWidth="1"/>
    <col min="1539" max="1551" width="10.7109375" style="13" customWidth="1"/>
    <col min="1552" max="1552" width="7.28515625" style="13" customWidth="1"/>
    <col min="1553" max="1791" width="9.140625" style="13"/>
    <col min="1792" max="1792" width="11.28515625" style="13" customWidth="1"/>
    <col min="1793" max="1793" width="67.7109375" style="13" customWidth="1"/>
    <col min="1794" max="1794" width="3.28515625" style="13" customWidth="1"/>
    <col min="1795" max="1807" width="10.7109375" style="13" customWidth="1"/>
    <col min="1808" max="1808" width="7.28515625" style="13" customWidth="1"/>
    <col min="1809" max="2047" width="9.140625" style="13"/>
    <col min="2048" max="2048" width="11.28515625" style="13" customWidth="1"/>
    <col min="2049" max="2049" width="67.7109375" style="13" customWidth="1"/>
    <col min="2050" max="2050" width="3.28515625" style="13" customWidth="1"/>
    <col min="2051" max="2063" width="10.7109375" style="13" customWidth="1"/>
    <col min="2064" max="2064" width="7.28515625" style="13" customWidth="1"/>
    <col min="2065" max="2303" width="9.140625" style="13"/>
    <col min="2304" max="2304" width="11.28515625" style="13" customWidth="1"/>
    <col min="2305" max="2305" width="67.7109375" style="13" customWidth="1"/>
    <col min="2306" max="2306" width="3.28515625" style="13" customWidth="1"/>
    <col min="2307" max="2319" width="10.7109375" style="13" customWidth="1"/>
    <col min="2320" max="2320" width="7.28515625" style="13" customWidth="1"/>
    <col min="2321" max="2559" width="9.140625" style="13"/>
    <col min="2560" max="2560" width="11.28515625" style="13" customWidth="1"/>
    <col min="2561" max="2561" width="67.7109375" style="13" customWidth="1"/>
    <col min="2562" max="2562" width="3.28515625" style="13" customWidth="1"/>
    <col min="2563" max="2575" width="10.7109375" style="13" customWidth="1"/>
    <col min="2576" max="2576" width="7.28515625" style="13" customWidth="1"/>
    <col min="2577" max="2815" width="9.140625" style="13"/>
    <col min="2816" max="2816" width="11.28515625" style="13" customWidth="1"/>
    <col min="2817" max="2817" width="67.7109375" style="13" customWidth="1"/>
    <col min="2818" max="2818" width="3.28515625" style="13" customWidth="1"/>
    <col min="2819" max="2831" width="10.7109375" style="13" customWidth="1"/>
    <col min="2832" max="2832" width="7.28515625" style="13" customWidth="1"/>
    <col min="2833" max="3071" width="9.140625" style="13"/>
    <col min="3072" max="3072" width="11.28515625" style="13" customWidth="1"/>
    <col min="3073" max="3073" width="67.7109375" style="13" customWidth="1"/>
    <col min="3074" max="3074" width="3.28515625" style="13" customWidth="1"/>
    <col min="3075" max="3087" width="10.7109375" style="13" customWidth="1"/>
    <col min="3088" max="3088" width="7.28515625" style="13" customWidth="1"/>
    <col min="3089" max="3327" width="9.140625" style="13"/>
    <col min="3328" max="3328" width="11.28515625" style="13" customWidth="1"/>
    <col min="3329" max="3329" width="67.7109375" style="13" customWidth="1"/>
    <col min="3330" max="3330" width="3.28515625" style="13" customWidth="1"/>
    <col min="3331" max="3343" width="10.7109375" style="13" customWidth="1"/>
    <col min="3344" max="3344" width="7.28515625" style="13" customWidth="1"/>
    <col min="3345" max="3583" width="9.140625" style="13"/>
    <col min="3584" max="3584" width="11.28515625" style="13" customWidth="1"/>
    <col min="3585" max="3585" width="67.7109375" style="13" customWidth="1"/>
    <col min="3586" max="3586" width="3.28515625" style="13" customWidth="1"/>
    <col min="3587" max="3599" width="10.7109375" style="13" customWidth="1"/>
    <col min="3600" max="3600" width="7.28515625" style="13" customWidth="1"/>
    <col min="3601" max="3839" width="9.140625" style="13"/>
    <col min="3840" max="3840" width="11.28515625" style="13" customWidth="1"/>
    <col min="3841" max="3841" width="67.7109375" style="13" customWidth="1"/>
    <col min="3842" max="3842" width="3.28515625" style="13" customWidth="1"/>
    <col min="3843" max="3855" width="10.7109375" style="13" customWidth="1"/>
    <col min="3856" max="3856" width="7.28515625" style="13" customWidth="1"/>
    <col min="3857" max="4095" width="9.140625" style="13"/>
    <col min="4096" max="4096" width="11.28515625" style="13" customWidth="1"/>
    <col min="4097" max="4097" width="67.7109375" style="13" customWidth="1"/>
    <col min="4098" max="4098" width="3.28515625" style="13" customWidth="1"/>
    <col min="4099" max="4111" width="10.7109375" style="13" customWidth="1"/>
    <col min="4112" max="4112" width="7.28515625" style="13" customWidth="1"/>
    <col min="4113" max="4351" width="9.140625" style="13"/>
    <col min="4352" max="4352" width="11.28515625" style="13" customWidth="1"/>
    <col min="4353" max="4353" width="67.7109375" style="13" customWidth="1"/>
    <col min="4354" max="4354" width="3.28515625" style="13" customWidth="1"/>
    <col min="4355" max="4367" width="10.7109375" style="13" customWidth="1"/>
    <col min="4368" max="4368" width="7.28515625" style="13" customWidth="1"/>
    <col min="4369" max="4607" width="9.140625" style="13"/>
    <col min="4608" max="4608" width="11.28515625" style="13" customWidth="1"/>
    <col min="4609" max="4609" width="67.7109375" style="13" customWidth="1"/>
    <col min="4610" max="4610" width="3.28515625" style="13" customWidth="1"/>
    <col min="4611" max="4623" width="10.7109375" style="13" customWidth="1"/>
    <col min="4624" max="4624" width="7.28515625" style="13" customWidth="1"/>
    <col min="4625" max="4863" width="9.140625" style="13"/>
    <col min="4864" max="4864" width="11.28515625" style="13" customWidth="1"/>
    <col min="4865" max="4865" width="67.7109375" style="13" customWidth="1"/>
    <col min="4866" max="4866" width="3.28515625" style="13" customWidth="1"/>
    <col min="4867" max="4879" width="10.7109375" style="13" customWidth="1"/>
    <col min="4880" max="4880" width="7.28515625" style="13" customWidth="1"/>
    <col min="4881" max="5119" width="9.140625" style="13"/>
    <col min="5120" max="5120" width="11.28515625" style="13" customWidth="1"/>
    <col min="5121" max="5121" width="67.7109375" style="13" customWidth="1"/>
    <col min="5122" max="5122" width="3.28515625" style="13" customWidth="1"/>
    <col min="5123" max="5135" width="10.7109375" style="13" customWidth="1"/>
    <col min="5136" max="5136" width="7.28515625" style="13" customWidth="1"/>
    <col min="5137" max="5375" width="9.140625" style="13"/>
    <col min="5376" max="5376" width="11.28515625" style="13" customWidth="1"/>
    <col min="5377" max="5377" width="67.7109375" style="13" customWidth="1"/>
    <col min="5378" max="5378" width="3.28515625" style="13" customWidth="1"/>
    <col min="5379" max="5391" width="10.7109375" style="13" customWidth="1"/>
    <col min="5392" max="5392" width="7.28515625" style="13" customWidth="1"/>
    <col min="5393" max="5631" width="9.140625" style="13"/>
    <col min="5632" max="5632" width="11.28515625" style="13" customWidth="1"/>
    <col min="5633" max="5633" width="67.7109375" style="13" customWidth="1"/>
    <col min="5634" max="5634" width="3.28515625" style="13" customWidth="1"/>
    <col min="5635" max="5647" width="10.7109375" style="13" customWidth="1"/>
    <col min="5648" max="5648" width="7.28515625" style="13" customWidth="1"/>
    <col min="5649" max="5887" width="9.140625" style="13"/>
    <col min="5888" max="5888" width="11.28515625" style="13" customWidth="1"/>
    <col min="5889" max="5889" width="67.7109375" style="13" customWidth="1"/>
    <col min="5890" max="5890" width="3.28515625" style="13" customWidth="1"/>
    <col min="5891" max="5903" width="10.7109375" style="13" customWidth="1"/>
    <col min="5904" max="5904" width="7.28515625" style="13" customWidth="1"/>
    <col min="5905" max="6143" width="9.140625" style="13"/>
    <col min="6144" max="6144" width="11.28515625" style="13" customWidth="1"/>
    <col min="6145" max="6145" width="67.7109375" style="13" customWidth="1"/>
    <col min="6146" max="6146" width="3.28515625" style="13" customWidth="1"/>
    <col min="6147" max="6159" width="10.7109375" style="13" customWidth="1"/>
    <col min="6160" max="6160" width="7.28515625" style="13" customWidth="1"/>
    <col min="6161" max="6399" width="9.140625" style="13"/>
    <col min="6400" max="6400" width="11.28515625" style="13" customWidth="1"/>
    <col min="6401" max="6401" width="67.7109375" style="13" customWidth="1"/>
    <col min="6402" max="6402" width="3.28515625" style="13" customWidth="1"/>
    <col min="6403" max="6415" width="10.7109375" style="13" customWidth="1"/>
    <col min="6416" max="6416" width="7.28515625" style="13" customWidth="1"/>
    <col min="6417" max="6655" width="9.140625" style="13"/>
    <col min="6656" max="6656" width="11.28515625" style="13" customWidth="1"/>
    <col min="6657" max="6657" width="67.7109375" style="13" customWidth="1"/>
    <col min="6658" max="6658" width="3.28515625" style="13" customWidth="1"/>
    <col min="6659" max="6671" width="10.7109375" style="13" customWidth="1"/>
    <col min="6672" max="6672" width="7.28515625" style="13" customWidth="1"/>
    <col min="6673" max="6911" width="9.140625" style="13"/>
    <col min="6912" max="6912" width="11.28515625" style="13" customWidth="1"/>
    <col min="6913" max="6913" width="67.7109375" style="13" customWidth="1"/>
    <col min="6914" max="6914" width="3.28515625" style="13" customWidth="1"/>
    <col min="6915" max="6927" width="10.7109375" style="13" customWidth="1"/>
    <col min="6928" max="6928" width="7.28515625" style="13" customWidth="1"/>
    <col min="6929" max="7167" width="9.140625" style="13"/>
    <col min="7168" max="7168" width="11.28515625" style="13" customWidth="1"/>
    <col min="7169" max="7169" width="67.7109375" style="13" customWidth="1"/>
    <col min="7170" max="7170" width="3.28515625" style="13" customWidth="1"/>
    <col min="7171" max="7183" width="10.7109375" style="13" customWidth="1"/>
    <col min="7184" max="7184" width="7.28515625" style="13" customWidth="1"/>
    <col min="7185" max="7423" width="9.140625" style="13"/>
    <col min="7424" max="7424" width="11.28515625" style="13" customWidth="1"/>
    <col min="7425" max="7425" width="67.7109375" style="13" customWidth="1"/>
    <col min="7426" max="7426" width="3.28515625" style="13" customWidth="1"/>
    <col min="7427" max="7439" width="10.7109375" style="13" customWidth="1"/>
    <col min="7440" max="7440" width="7.28515625" style="13" customWidth="1"/>
    <col min="7441" max="7679" width="9.140625" style="13"/>
    <col min="7680" max="7680" width="11.28515625" style="13" customWidth="1"/>
    <col min="7681" max="7681" width="67.7109375" style="13" customWidth="1"/>
    <col min="7682" max="7682" width="3.28515625" style="13" customWidth="1"/>
    <col min="7683" max="7695" width="10.7109375" style="13" customWidth="1"/>
    <col min="7696" max="7696" width="7.28515625" style="13" customWidth="1"/>
    <col min="7697" max="7935" width="9.140625" style="13"/>
    <col min="7936" max="7936" width="11.28515625" style="13" customWidth="1"/>
    <col min="7937" max="7937" width="67.7109375" style="13" customWidth="1"/>
    <col min="7938" max="7938" width="3.28515625" style="13" customWidth="1"/>
    <col min="7939" max="7951" width="10.7109375" style="13" customWidth="1"/>
    <col min="7952" max="7952" width="7.28515625" style="13" customWidth="1"/>
    <col min="7953" max="8191" width="9.140625" style="13"/>
    <col min="8192" max="8192" width="11.28515625" style="13" customWidth="1"/>
    <col min="8193" max="8193" width="67.7109375" style="13" customWidth="1"/>
    <col min="8194" max="8194" width="3.28515625" style="13" customWidth="1"/>
    <col min="8195" max="8207" width="10.7109375" style="13" customWidth="1"/>
    <col min="8208" max="8208" width="7.28515625" style="13" customWidth="1"/>
    <col min="8209" max="8447" width="9.140625" style="13"/>
    <col min="8448" max="8448" width="11.28515625" style="13" customWidth="1"/>
    <col min="8449" max="8449" width="67.7109375" style="13" customWidth="1"/>
    <col min="8450" max="8450" width="3.28515625" style="13" customWidth="1"/>
    <col min="8451" max="8463" width="10.7109375" style="13" customWidth="1"/>
    <col min="8464" max="8464" width="7.28515625" style="13" customWidth="1"/>
    <col min="8465" max="8703" width="9.140625" style="13"/>
    <col min="8704" max="8704" width="11.28515625" style="13" customWidth="1"/>
    <col min="8705" max="8705" width="67.7109375" style="13" customWidth="1"/>
    <col min="8706" max="8706" width="3.28515625" style="13" customWidth="1"/>
    <col min="8707" max="8719" width="10.7109375" style="13" customWidth="1"/>
    <col min="8720" max="8720" width="7.28515625" style="13" customWidth="1"/>
    <col min="8721" max="8959" width="9.140625" style="13"/>
    <col min="8960" max="8960" width="11.28515625" style="13" customWidth="1"/>
    <col min="8961" max="8961" width="67.7109375" style="13" customWidth="1"/>
    <col min="8962" max="8962" width="3.28515625" style="13" customWidth="1"/>
    <col min="8963" max="8975" width="10.7109375" style="13" customWidth="1"/>
    <col min="8976" max="8976" width="7.28515625" style="13" customWidth="1"/>
    <col min="8977" max="9215" width="9.140625" style="13"/>
    <col min="9216" max="9216" width="11.28515625" style="13" customWidth="1"/>
    <col min="9217" max="9217" width="67.7109375" style="13" customWidth="1"/>
    <col min="9218" max="9218" width="3.28515625" style="13" customWidth="1"/>
    <col min="9219" max="9231" width="10.7109375" style="13" customWidth="1"/>
    <col min="9232" max="9232" width="7.28515625" style="13" customWidth="1"/>
    <col min="9233" max="9471" width="9.140625" style="13"/>
    <col min="9472" max="9472" width="11.28515625" style="13" customWidth="1"/>
    <col min="9473" max="9473" width="67.7109375" style="13" customWidth="1"/>
    <col min="9474" max="9474" width="3.28515625" style="13" customWidth="1"/>
    <col min="9475" max="9487" width="10.7109375" style="13" customWidth="1"/>
    <col min="9488" max="9488" width="7.28515625" style="13" customWidth="1"/>
    <col min="9489" max="9727" width="9.140625" style="13"/>
    <col min="9728" max="9728" width="11.28515625" style="13" customWidth="1"/>
    <col min="9729" max="9729" width="67.7109375" style="13" customWidth="1"/>
    <col min="9730" max="9730" width="3.28515625" style="13" customWidth="1"/>
    <col min="9731" max="9743" width="10.7109375" style="13" customWidth="1"/>
    <col min="9744" max="9744" width="7.28515625" style="13" customWidth="1"/>
    <col min="9745" max="9983" width="9.140625" style="13"/>
    <col min="9984" max="9984" width="11.28515625" style="13" customWidth="1"/>
    <col min="9985" max="9985" width="67.7109375" style="13" customWidth="1"/>
    <col min="9986" max="9986" width="3.28515625" style="13" customWidth="1"/>
    <col min="9987" max="9999" width="10.7109375" style="13" customWidth="1"/>
    <col min="10000" max="10000" width="7.28515625" style="13" customWidth="1"/>
    <col min="10001" max="10239" width="9.140625" style="13"/>
    <col min="10240" max="10240" width="11.28515625" style="13" customWidth="1"/>
    <col min="10241" max="10241" width="67.7109375" style="13" customWidth="1"/>
    <col min="10242" max="10242" width="3.28515625" style="13" customWidth="1"/>
    <col min="10243" max="10255" width="10.7109375" style="13" customWidth="1"/>
    <col min="10256" max="10256" width="7.28515625" style="13" customWidth="1"/>
    <col min="10257" max="10495" width="9.140625" style="13"/>
    <col min="10496" max="10496" width="11.28515625" style="13" customWidth="1"/>
    <col min="10497" max="10497" width="67.7109375" style="13" customWidth="1"/>
    <col min="10498" max="10498" width="3.28515625" style="13" customWidth="1"/>
    <col min="10499" max="10511" width="10.7109375" style="13" customWidth="1"/>
    <col min="10512" max="10512" width="7.28515625" style="13" customWidth="1"/>
    <col min="10513" max="10751" width="9.140625" style="13"/>
    <col min="10752" max="10752" width="11.28515625" style="13" customWidth="1"/>
    <col min="10753" max="10753" width="67.7109375" style="13" customWidth="1"/>
    <col min="10754" max="10754" width="3.28515625" style="13" customWidth="1"/>
    <col min="10755" max="10767" width="10.7109375" style="13" customWidth="1"/>
    <col min="10768" max="10768" width="7.28515625" style="13" customWidth="1"/>
    <col min="10769" max="11007" width="9.140625" style="13"/>
    <col min="11008" max="11008" width="11.28515625" style="13" customWidth="1"/>
    <col min="11009" max="11009" width="67.7109375" style="13" customWidth="1"/>
    <col min="11010" max="11010" width="3.28515625" style="13" customWidth="1"/>
    <col min="11011" max="11023" width="10.7109375" style="13" customWidth="1"/>
    <col min="11024" max="11024" width="7.28515625" style="13" customWidth="1"/>
    <col min="11025" max="11263" width="9.140625" style="13"/>
    <col min="11264" max="11264" width="11.28515625" style="13" customWidth="1"/>
    <col min="11265" max="11265" width="67.7109375" style="13" customWidth="1"/>
    <col min="11266" max="11266" width="3.28515625" style="13" customWidth="1"/>
    <col min="11267" max="11279" width="10.7109375" style="13" customWidth="1"/>
    <col min="11280" max="11280" width="7.28515625" style="13" customWidth="1"/>
    <col min="11281" max="11519" width="9.140625" style="13"/>
    <col min="11520" max="11520" width="11.28515625" style="13" customWidth="1"/>
    <col min="11521" max="11521" width="67.7109375" style="13" customWidth="1"/>
    <col min="11522" max="11522" width="3.28515625" style="13" customWidth="1"/>
    <col min="11523" max="11535" width="10.7109375" style="13" customWidth="1"/>
    <col min="11536" max="11536" width="7.28515625" style="13" customWidth="1"/>
    <col min="11537" max="11775" width="9.140625" style="13"/>
    <col min="11776" max="11776" width="11.28515625" style="13" customWidth="1"/>
    <col min="11777" max="11777" width="67.7109375" style="13" customWidth="1"/>
    <col min="11778" max="11778" width="3.28515625" style="13" customWidth="1"/>
    <col min="11779" max="11791" width="10.7109375" style="13" customWidth="1"/>
    <col min="11792" max="11792" width="7.28515625" style="13" customWidth="1"/>
    <col min="11793" max="12031" width="9.140625" style="13"/>
    <col min="12032" max="12032" width="11.28515625" style="13" customWidth="1"/>
    <col min="12033" max="12033" width="67.7109375" style="13" customWidth="1"/>
    <col min="12034" max="12034" width="3.28515625" style="13" customWidth="1"/>
    <col min="12035" max="12047" width="10.7109375" style="13" customWidth="1"/>
    <col min="12048" max="12048" width="7.28515625" style="13" customWidth="1"/>
    <col min="12049" max="12287" width="9.140625" style="13"/>
    <col min="12288" max="12288" width="11.28515625" style="13" customWidth="1"/>
    <col min="12289" max="12289" width="67.7109375" style="13" customWidth="1"/>
    <col min="12290" max="12290" width="3.28515625" style="13" customWidth="1"/>
    <col min="12291" max="12303" width="10.7109375" style="13" customWidth="1"/>
    <col min="12304" max="12304" width="7.28515625" style="13" customWidth="1"/>
    <col min="12305" max="12543" width="9.140625" style="13"/>
    <col min="12544" max="12544" width="11.28515625" style="13" customWidth="1"/>
    <col min="12545" max="12545" width="67.7109375" style="13" customWidth="1"/>
    <col min="12546" max="12546" width="3.28515625" style="13" customWidth="1"/>
    <col min="12547" max="12559" width="10.7109375" style="13" customWidth="1"/>
    <col min="12560" max="12560" width="7.28515625" style="13" customWidth="1"/>
    <col min="12561" max="12799" width="9.140625" style="13"/>
    <col min="12800" max="12800" width="11.28515625" style="13" customWidth="1"/>
    <col min="12801" max="12801" width="67.7109375" style="13" customWidth="1"/>
    <col min="12802" max="12802" width="3.28515625" style="13" customWidth="1"/>
    <col min="12803" max="12815" width="10.7109375" style="13" customWidth="1"/>
    <col min="12816" max="12816" width="7.28515625" style="13" customWidth="1"/>
    <col min="12817" max="13055" width="9.140625" style="13"/>
    <col min="13056" max="13056" width="11.28515625" style="13" customWidth="1"/>
    <col min="13057" max="13057" width="67.7109375" style="13" customWidth="1"/>
    <col min="13058" max="13058" width="3.28515625" style="13" customWidth="1"/>
    <col min="13059" max="13071" width="10.7109375" style="13" customWidth="1"/>
    <col min="13072" max="13072" width="7.28515625" style="13" customWidth="1"/>
    <col min="13073" max="13311" width="9.140625" style="13"/>
    <col min="13312" max="13312" width="11.28515625" style="13" customWidth="1"/>
    <col min="13313" max="13313" width="67.7109375" style="13" customWidth="1"/>
    <col min="13314" max="13314" width="3.28515625" style="13" customWidth="1"/>
    <col min="13315" max="13327" width="10.7109375" style="13" customWidth="1"/>
    <col min="13328" max="13328" width="7.28515625" style="13" customWidth="1"/>
    <col min="13329" max="13567" width="9.140625" style="13"/>
    <col min="13568" max="13568" width="11.28515625" style="13" customWidth="1"/>
    <col min="13569" max="13569" width="67.7109375" style="13" customWidth="1"/>
    <col min="13570" max="13570" width="3.28515625" style="13" customWidth="1"/>
    <col min="13571" max="13583" width="10.7109375" style="13" customWidth="1"/>
    <col min="13584" max="13584" width="7.28515625" style="13" customWidth="1"/>
    <col min="13585" max="13823" width="9.140625" style="13"/>
    <col min="13824" max="13824" width="11.28515625" style="13" customWidth="1"/>
    <col min="13825" max="13825" width="67.7109375" style="13" customWidth="1"/>
    <col min="13826" max="13826" width="3.28515625" style="13" customWidth="1"/>
    <col min="13827" max="13839" width="10.7109375" style="13" customWidth="1"/>
    <col min="13840" max="13840" width="7.28515625" style="13" customWidth="1"/>
    <col min="13841" max="14079" width="9.140625" style="13"/>
    <col min="14080" max="14080" width="11.28515625" style="13" customWidth="1"/>
    <col min="14081" max="14081" width="67.7109375" style="13" customWidth="1"/>
    <col min="14082" max="14082" width="3.28515625" style="13" customWidth="1"/>
    <col min="14083" max="14095" width="10.7109375" style="13" customWidth="1"/>
    <col min="14096" max="14096" width="7.28515625" style="13" customWidth="1"/>
    <col min="14097" max="14335" width="9.140625" style="13"/>
    <col min="14336" max="14336" width="11.28515625" style="13" customWidth="1"/>
    <col min="14337" max="14337" width="67.7109375" style="13" customWidth="1"/>
    <col min="14338" max="14338" width="3.28515625" style="13" customWidth="1"/>
    <col min="14339" max="14351" width="10.7109375" style="13" customWidth="1"/>
    <col min="14352" max="14352" width="7.28515625" style="13" customWidth="1"/>
    <col min="14353" max="14591" width="9.140625" style="13"/>
    <col min="14592" max="14592" width="11.28515625" style="13" customWidth="1"/>
    <col min="14593" max="14593" width="67.7109375" style="13" customWidth="1"/>
    <col min="14594" max="14594" width="3.28515625" style="13" customWidth="1"/>
    <col min="14595" max="14607" width="10.7109375" style="13" customWidth="1"/>
    <col min="14608" max="14608" width="7.28515625" style="13" customWidth="1"/>
    <col min="14609" max="14847" width="9.140625" style="13"/>
    <col min="14848" max="14848" width="11.28515625" style="13" customWidth="1"/>
    <col min="14849" max="14849" width="67.7109375" style="13" customWidth="1"/>
    <col min="14850" max="14850" width="3.28515625" style="13" customWidth="1"/>
    <col min="14851" max="14863" width="10.7109375" style="13" customWidth="1"/>
    <col min="14864" max="14864" width="7.28515625" style="13" customWidth="1"/>
    <col min="14865" max="15103" width="9.140625" style="13"/>
    <col min="15104" max="15104" width="11.28515625" style="13" customWidth="1"/>
    <col min="15105" max="15105" width="67.7109375" style="13" customWidth="1"/>
    <col min="15106" max="15106" width="3.28515625" style="13" customWidth="1"/>
    <col min="15107" max="15119" width="10.7109375" style="13" customWidth="1"/>
    <col min="15120" max="15120" width="7.28515625" style="13" customWidth="1"/>
    <col min="15121" max="15359" width="9.140625" style="13"/>
    <col min="15360" max="15360" width="11.28515625" style="13" customWidth="1"/>
    <col min="15361" max="15361" width="67.7109375" style="13" customWidth="1"/>
    <col min="15362" max="15362" width="3.28515625" style="13" customWidth="1"/>
    <col min="15363" max="15375" width="10.7109375" style="13" customWidth="1"/>
    <col min="15376" max="15376" width="7.28515625" style="13" customWidth="1"/>
    <col min="15377" max="15615" width="9.140625" style="13"/>
    <col min="15616" max="15616" width="11.28515625" style="13" customWidth="1"/>
    <col min="15617" max="15617" width="67.7109375" style="13" customWidth="1"/>
    <col min="15618" max="15618" width="3.28515625" style="13" customWidth="1"/>
    <col min="15619" max="15631" width="10.7109375" style="13" customWidth="1"/>
    <col min="15632" max="15632" width="7.28515625" style="13" customWidth="1"/>
    <col min="15633" max="15871" width="9.140625" style="13"/>
    <col min="15872" max="15872" width="11.28515625" style="13" customWidth="1"/>
    <col min="15873" max="15873" width="67.7109375" style="13" customWidth="1"/>
    <col min="15874" max="15874" width="3.28515625" style="13" customWidth="1"/>
    <col min="15875" max="15887" width="10.7109375" style="13" customWidth="1"/>
    <col min="15888" max="15888" width="7.28515625" style="13" customWidth="1"/>
    <col min="15889" max="16127" width="9.140625" style="13"/>
    <col min="16128" max="16128" width="11.28515625" style="13" customWidth="1"/>
    <col min="16129" max="16129" width="67.7109375" style="13" customWidth="1"/>
    <col min="16130" max="16130" width="3.28515625" style="13" customWidth="1"/>
    <col min="16131" max="16143" width="10.7109375" style="13" customWidth="1"/>
    <col min="16144" max="16144" width="7.28515625" style="13" customWidth="1"/>
    <col min="16145" max="16384" width="9.140625" style="13"/>
  </cols>
  <sheetData>
    <row r="1" spans="1:18" ht="13.5" thickBot="1" x14ac:dyDescent="0.25">
      <c r="A1" s="8" t="s">
        <v>49</v>
      </c>
      <c r="B1" s="9">
        <v>3</v>
      </c>
      <c r="C1" s="10"/>
      <c r="D1" s="11"/>
      <c r="E1" s="12">
        <v>1</v>
      </c>
      <c r="F1" s="12">
        <v>2</v>
      </c>
      <c r="G1" s="12">
        <v>3</v>
      </c>
      <c r="H1" s="12">
        <v>4</v>
      </c>
      <c r="I1" s="12">
        <v>5</v>
      </c>
      <c r="J1" s="12">
        <v>6</v>
      </c>
      <c r="K1" s="12">
        <v>7</v>
      </c>
      <c r="L1" s="12">
        <v>8</v>
      </c>
      <c r="M1" s="12">
        <v>9</v>
      </c>
      <c r="N1" s="12">
        <v>10</v>
      </c>
      <c r="O1" s="12">
        <v>11</v>
      </c>
      <c r="P1" s="12">
        <v>12</v>
      </c>
    </row>
    <row r="2" spans="1:18" ht="13.5" thickTop="1" x14ac:dyDescent="0.2">
      <c r="A2" s="14" t="str">
        <f>CONCATENATE($B$1,"|",B2)</f>
        <v>3|1</v>
      </c>
      <c r="B2" s="15">
        <v>1</v>
      </c>
      <c r="C2" s="16" t="s">
        <v>14</v>
      </c>
      <c r="D2" s="17">
        <v>1</v>
      </c>
      <c r="E2" s="18">
        <v>50</v>
      </c>
      <c r="F2" s="18">
        <v>50</v>
      </c>
      <c r="G2" s="18"/>
      <c r="H2" s="18"/>
      <c r="I2" s="18"/>
      <c r="J2" s="19"/>
      <c r="K2" s="19"/>
      <c r="L2" s="19"/>
      <c r="M2" s="19"/>
      <c r="N2" s="19"/>
      <c r="O2" s="19"/>
      <c r="P2" s="19"/>
      <c r="R2" s="13">
        <f t="shared" ref="R2:R13" si="0">SUM(E2:P2)</f>
        <v>100</v>
      </c>
    </row>
    <row r="3" spans="1:18" x14ac:dyDescent="0.2">
      <c r="A3" s="20" t="str">
        <f t="shared" ref="A3:A13" si="1">CONCATENATE($B$1,"|",B3)</f>
        <v>3|2</v>
      </c>
      <c r="B3" s="21" t="s">
        <v>15</v>
      </c>
      <c r="C3" s="16" t="s">
        <v>16</v>
      </c>
      <c r="D3" s="17">
        <v>2</v>
      </c>
      <c r="E3" s="18">
        <v>40</v>
      </c>
      <c r="F3" s="18">
        <v>50</v>
      </c>
      <c r="G3" s="18">
        <v>10</v>
      </c>
      <c r="H3" s="18"/>
      <c r="I3" s="18"/>
      <c r="J3" s="22"/>
      <c r="K3" s="22"/>
      <c r="L3" s="22"/>
      <c r="M3" s="22"/>
      <c r="N3" s="22"/>
      <c r="O3" s="22"/>
      <c r="P3" s="22"/>
      <c r="R3" s="13">
        <f t="shared" si="0"/>
        <v>100</v>
      </c>
    </row>
    <row r="4" spans="1:18" x14ac:dyDescent="0.2">
      <c r="A4" s="20" t="str">
        <f t="shared" si="1"/>
        <v>3|3</v>
      </c>
      <c r="B4" s="21" t="s">
        <v>17</v>
      </c>
      <c r="C4" s="16" t="s">
        <v>9</v>
      </c>
      <c r="D4" s="17">
        <v>3</v>
      </c>
      <c r="E4" s="23">
        <v>60</v>
      </c>
      <c r="F4" s="23">
        <v>40</v>
      </c>
      <c r="G4" s="23"/>
      <c r="H4" s="23"/>
      <c r="I4" s="23"/>
      <c r="J4" s="22"/>
      <c r="K4" s="22"/>
      <c r="L4" s="22"/>
      <c r="M4" s="22"/>
      <c r="N4" s="22"/>
      <c r="O4" s="22"/>
      <c r="P4" s="22"/>
      <c r="R4" s="13">
        <f t="shared" si="0"/>
        <v>100</v>
      </c>
    </row>
    <row r="5" spans="1:18" x14ac:dyDescent="0.2">
      <c r="A5" s="20" t="str">
        <f t="shared" si="1"/>
        <v>3|4</v>
      </c>
      <c r="B5" s="21" t="s">
        <v>18</v>
      </c>
      <c r="C5" s="16" t="s">
        <v>19</v>
      </c>
      <c r="D5" s="17">
        <v>4</v>
      </c>
      <c r="E5" s="23">
        <v>20</v>
      </c>
      <c r="F5" s="23">
        <v>50</v>
      </c>
      <c r="G5" s="23">
        <v>30</v>
      </c>
      <c r="H5" s="23"/>
      <c r="I5" s="23"/>
      <c r="J5" s="22"/>
      <c r="K5" s="22"/>
      <c r="L5" s="22"/>
      <c r="M5" s="22"/>
      <c r="N5" s="22"/>
      <c r="O5" s="22"/>
      <c r="P5" s="22"/>
      <c r="R5" s="13">
        <f t="shared" si="0"/>
        <v>100</v>
      </c>
    </row>
    <row r="6" spans="1:18" x14ac:dyDescent="0.2">
      <c r="A6" s="20" t="str">
        <f t="shared" si="1"/>
        <v>3|5</v>
      </c>
      <c r="B6" s="21" t="s">
        <v>20</v>
      </c>
      <c r="C6" s="16" t="s">
        <v>21</v>
      </c>
      <c r="D6" s="17">
        <v>5</v>
      </c>
      <c r="E6" s="23">
        <v>10</v>
      </c>
      <c r="F6" s="23">
        <v>50</v>
      </c>
      <c r="G6" s="23">
        <v>40</v>
      </c>
      <c r="H6" s="23"/>
      <c r="I6" s="23"/>
      <c r="J6" s="22"/>
      <c r="K6" s="22"/>
      <c r="L6" s="22"/>
      <c r="M6" s="22"/>
      <c r="N6" s="22"/>
      <c r="O6" s="22"/>
      <c r="P6" s="22"/>
      <c r="R6" s="13">
        <f t="shared" si="0"/>
        <v>100</v>
      </c>
    </row>
    <row r="7" spans="1:18" x14ac:dyDescent="0.2">
      <c r="A7" s="20" t="str">
        <f t="shared" si="1"/>
        <v>3|6</v>
      </c>
      <c r="B7" s="21" t="s">
        <v>22</v>
      </c>
      <c r="C7" s="16" t="s">
        <v>12</v>
      </c>
      <c r="D7" s="17"/>
      <c r="E7" s="23"/>
      <c r="F7" s="23">
        <v>30</v>
      </c>
      <c r="G7" s="23">
        <v>70</v>
      </c>
      <c r="H7" s="23"/>
      <c r="I7" s="23"/>
      <c r="J7" s="22"/>
      <c r="K7" s="22"/>
      <c r="L7" s="22"/>
      <c r="M7" s="22"/>
      <c r="N7" s="22"/>
      <c r="O7" s="22"/>
      <c r="P7" s="22"/>
      <c r="R7" s="13">
        <f t="shared" si="0"/>
        <v>100</v>
      </c>
    </row>
    <row r="8" spans="1:18" x14ac:dyDescent="0.2">
      <c r="A8" s="20" t="str">
        <f t="shared" si="1"/>
        <v>3|7</v>
      </c>
      <c r="B8" s="21" t="s">
        <v>23</v>
      </c>
      <c r="C8" s="16" t="s">
        <v>24</v>
      </c>
      <c r="D8" s="17">
        <v>3</v>
      </c>
      <c r="E8" s="23"/>
      <c r="F8" s="23">
        <v>40</v>
      </c>
      <c r="G8" s="23">
        <v>60</v>
      </c>
      <c r="H8" s="23"/>
      <c r="I8" s="23"/>
      <c r="J8" s="22"/>
      <c r="K8" s="22"/>
      <c r="L8" s="22"/>
      <c r="M8" s="22"/>
      <c r="N8" s="22"/>
      <c r="O8" s="22"/>
      <c r="P8" s="22"/>
      <c r="R8" s="13">
        <f t="shared" si="0"/>
        <v>100</v>
      </c>
    </row>
    <row r="9" spans="1:18" x14ac:dyDescent="0.2">
      <c r="A9" s="20" t="str">
        <f t="shared" si="1"/>
        <v>3|8</v>
      </c>
      <c r="B9" s="21" t="s">
        <v>25</v>
      </c>
      <c r="C9" s="16" t="s">
        <v>48</v>
      </c>
      <c r="D9" s="17">
        <v>5</v>
      </c>
      <c r="E9" s="23">
        <v>10</v>
      </c>
      <c r="F9" s="23">
        <v>50</v>
      </c>
      <c r="G9" s="23">
        <v>40</v>
      </c>
      <c r="H9" s="23"/>
      <c r="I9" s="23"/>
      <c r="J9" s="22"/>
      <c r="K9" s="22"/>
      <c r="L9" s="22"/>
      <c r="M9" s="22"/>
      <c r="N9" s="22"/>
      <c r="O9" s="22"/>
      <c r="P9" s="22"/>
      <c r="R9" s="13">
        <f t="shared" si="0"/>
        <v>100</v>
      </c>
    </row>
    <row r="10" spans="1:18" x14ac:dyDescent="0.2">
      <c r="A10" s="20" t="str">
        <f t="shared" si="1"/>
        <v>3|9</v>
      </c>
      <c r="B10" s="21" t="s">
        <v>27</v>
      </c>
      <c r="C10" s="16" t="s">
        <v>50</v>
      </c>
      <c r="D10" s="17"/>
      <c r="E10" s="23">
        <v>20</v>
      </c>
      <c r="F10" s="23">
        <v>50</v>
      </c>
      <c r="G10" s="23">
        <v>30</v>
      </c>
      <c r="H10" s="23"/>
      <c r="I10" s="23"/>
      <c r="J10" s="22"/>
      <c r="K10" s="22"/>
      <c r="L10" s="22"/>
      <c r="M10" s="22"/>
      <c r="N10" s="22"/>
      <c r="O10" s="22"/>
      <c r="P10" s="22"/>
      <c r="R10" s="13">
        <f t="shared" si="0"/>
        <v>100</v>
      </c>
    </row>
    <row r="11" spans="1:18" x14ac:dyDescent="0.2">
      <c r="A11" s="20" t="str">
        <f t="shared" si="1"/>
        <v>3|10</v>
      </c>
      <c r="B11" s="21" t="s">
        <v>30</v>
      </c>
      <c r="C11" s="16" t="s">
        <v>51</v>
      </c>
      <c r="D11" s="17">
        <v>6</v>
      </c>
      <c r="E11" s="23"/>
      <c r="F11" s="23">
        <v>40</v>
      </c>
      <c r="G11" s="23">
        <v>60</v>
      </c>
      <c r="H11" s="23"/>
      <c r="I11" s="23"/>
      <c r="J11" s="22"/>
      <c r="K11" s="22"/>
      <c r="L11" s="22"/>
      <c r="M11" s="22"/>
      <c r="N11" s="22"/>
      <c r="O11" s="22"/>
      <c r="P11" s="22"/>
      <c r="R11" s="13">
        <f t="shared" si="0"/>
        <v>100</v>
      </c>
    </row>
    <row r="12" spans="1:18" x14ac:dyDescent="0.2">
      <c r="A12" s="20" t="str">
        <f t="shared" si="1"/>
        <v>3|11</v>
      </c>
      <c r="B12" s="21" t="s">
        <v>32</v>
      </c>
      <c r="C12" s="16" t="s">
        <v>31</v>
      </c>
      <c r="D12" s="17">
        <v>6</v>
      </c>
      <c r="E12" s="23">
        <v>20</v>
      </c>
      <c r="F12" s="23">
        <v>40</v>
      </c>
      <c r="G12" s="23">
        <v>40</v>
      </c>
      <c r="H12" s="23"/>
      <c r="I12" s="23"/>
      <c r="J12" s="22"/>
      <c r="K12" s="22"/>
      <c r="L12" s="22"/>
      <c r="M12" s="22"/>
      <c r="N12" s="22"/>
      <c r="O12" s="22"/>
      <c r="P12" s="22"/>
      <c r="R12" s="13">
        <f t="shared" si="0"/>
        <v>100</v>
      </c>
    </row>
    <row r="13" spans="1:18" x14ac:dyDescent="0.2">
      <c r="A13" s="20" t="str">
        <f t="shared" si="1"/>
        <v>3|12</v>
      </c>
      <c r="B13" s="21" t="s">
        <v>33</v>
      </c>
      <c r="C13" s="16" t="s">
        <v>34</v>
      </c>
      <c r="D13" s="17"/>
      <c r="E13" s="23">
        <v>20</v>
      </c>
      <c r="F13" s="23">
        <v>40</v>
      </c>
      <c r="G13" s="23">
        <v>40</v>
      </c>
      <c r="H13" s="23"/>
      <c r="I13" s="23"/>
      <c r="J13" s="22"/>
      <c r="K13" s="22"/>
      <c r="L13" s="22"/>
      <c r="M13" s="22"/>
      <c r="N13" s="22"/>
      <c r="O13" s="22"/>
      <c r="P13" s="22"/>
      <c r="R13" s="13">
        <f t="shared" si="0"/>
        <v>100</v>
      </c>
    </row>
    <row r="15" spans="1:18" ht="13.5" thickBot="1" x14ac:dyDescent="0.25">
      <c r="A15" s="24" t="s">
        <v>49</v>
      </c>
      <c r="B15" s="25">
        <v>4</v>
      </c>
      <c r="C15" s="26"/>
      <c r="D15" s="27"/>
      <c r="E15" s="12">
        <v>1</v>
      </c>
      <c r="F15" s="12">
        <v>2</v>
      </c>
      <c r="G15" s="12">
        <v>3</v>
      </c>
      <c r="H15" s="12">
        <v>4</v>
      </c>
      <c r="I15" s="12">
        <v>5</v>
      </c>
      <c r="J15" s="12">
        <v>6</v>
      </c>
      <c r="K15" s="12">
        <v>7</v>
      </c>
      <c r="L15" s="12">
        <v>8</v>
      </c>
      <c r="M15" s="12">
        <v>9</v>
      </c>
      <c r="N15" s="12">
        <v>10</v>
      </c>
      <c r="O15" s="12">
        <v>11</v>
      </c>
      <c r="P15" s="12">
        <v>12</v>
      </c>
    </row>
    <row r="16" spans="1:18" ht="13.5" thickTop="1" x14ac:dyDescent="0.2">
      <c r="A16" s="14" t="str">
        <f>CONCATENATE($B$15,"|",B16)</f>
        <v>4|1</v>
      </c>
      <c r="B16" s="15">
        <v>1</v>
      </c>
      <c r="C16" s="16" t="s">
        <v>14</v>
      </c>
      <c r="D16" s="17">
        <v>1</v>
      </c>
      <c r="E16" s="18">
        <v>50</v>
      </c>
      <c r="F16" s="18">
        <v>50</v>
      </c>
      <c r="G16" s="18"/>
      <c r="H16" s="18"/>
      <c r="I16" s="18"/>
      <c r="J16" s="19"/>
      <c r="K16" s="19"/>
      <c r="L16" s="19"/>
      <c r="M16" s="19"/>
      <c r="N16" s="19"/>
      <c r="O16" s="19"/>
      <c r="P16" s="19"/>
      <c r="R16" s="13">
        <f t="shared" ref="R16:R27" si="2">SUM(E16:P16)</f>
        <v>100</v>
      </c>
    </row>
    <row r="17" spans="1:18" x14ac:dyDescent="0.2">
      <c r="A17" s="20" t="str">
        <f t="shared" ref="A17:A27" si="3">CONCATENATE($B$15,"|",B17)</f>
        <v>4|2</v>
      </c>
      <c r="B17" s="21" t="s">
        <v>15</v>
      </c>
      <c r="C17" s="16" t="s">
        <v>16</v>
      </c>
      <c r="D17" s="17">
        <v>2</v>
      </c>
      <c r="E17" s="18">
        <v>30</v>
      </c>
      <c r="F17" s="18">
        <v>40</v>
      </c>
      <c r="G17" s="18">
        <v>20</v>
      </c>
      <c r="H17" s="18">
        <v>10</v>
      </c>
      <c r="I17" s="18"/>
      <c r="J17" s="22"/>
      <c r="K17" s="22"/>
      <c r="L17" s="22"/>
      <c r="M17" s="22"/>
      <c r="N17" s="22"/>
      <c r="O17" s="22"/>
      <c r="P17" s="22"/>
      <c r="R17" s="13">
        <f t="shared" si="2"/>
        <v>100</v>
      </c>
    </row>
    <row r="18" spans="1:18" x14ac:dyDescent="0.2">
      <c r="A18" s="20" t="str">
        <f t="shared" si="3"/>
        <v>4|3</v>
      </c>
      <c r="B18" s="21" t="s">
        <v>17</v>
      </c>
      <c r="C18" s="16" t="s">
        <v>9</v>
      </c>
      <c r="D18" s="17">
        <v>3</v>
      </c>
      <c r="E18" s="23">
        <v>50</v>
      </c>
      <c r="F18" s="23">
        <v>40</v>
      </c>
      <c r="G18" s="23">
        <v>10</v>
      </c>
      <c r="H18" s="23"/>
      <c r="I18" s="23"/>
      <c r="J18" s="22"/>
      <c r="K18" s="22"/>
      <c r="L18" s="22"/>
      <c r="M18" s="22"/>
      <c r="N18" s="22"/>
      <c r="O18" s="22"/>
      <c r="P18" s="22"/>
      <c r="R18" s="13">
        <f t="shared" si="2"/>
        <v>100</v>
      </c>
    </row>
    <row r="19" spans="1:18" x14ac:dyDescent="0.2">
      <c r="A19" s="20" t="str">
        <f t="shared" si="3"/>
        <v>4|4</v>
      </c>
      <c r="B19" s="21" t="s">
        <v>18</v>
      </c>
      <c r="C19" s="16" t="s">
        <v>19</v>
      </c>
      <c r="D19" s="17">
        <v>4</v>
      </c>
      <c r="E19" s="23">
        <v>20</v>
      </c>
      <c r="F19" s="23">
        <v>40</v>
      </c>
      <c r="G19" s="23">
        <v>20</v>
      </c>
      <c r="H19" s="23">
        <v>20</v>
      </c>
      <c r="I19" s="23"/>
      <c r="J19" s="22"/>
      <c r="K19" s="22"/>
      <c r="L19" s="22"/>
      <c r="M19" s="22"/>
      <c r="N19" s="22"/>
      <c r="O19" s="22"/>
      <c r="P19" s="22"/>
      <c r="R19" s="13">
        <f t="shared" si="2"/>
        <v>100</v>
      </c>
    </row>
    <row r="20" spans="1:18" x14ac:dyDescent="0.2">
      <c r="A20" s="20" t="str">
        <f t="shared" si="3"/>
        <v>4|5</v>
      </c>
      <c r="B20" s="21" t="s">
        <v>20</v>
      </c>
      <c r="C20" s="16" t="s">
        <v>21</v>
      </c>
      <c r="D20" s="17">
        <v>5</v>
      </c>
      <c r="E20" s="23">
        <v>10</v>
      </c>
      <c r="F20" s="23">
        <v>30</v>
      </c>
      <c r="G20" s="23">
        <v>40</v>
      </c>
      <c r="H20" s="23">
        <v>20</v>
      </c>
      <c r="I20" s="23"/>
      <c r="J20" s="22"/>
      <c r="K20" s="22"/>
      <c r="L20" s="22"/>
      <c r="M20" s="22"/>
      <c r="N20" s="22"/>
      <c r="O20" s="22"/>
      <c r="P20" s="22"/>
      <c r="R20" s="13">
        <f t="shared" si="2"/>
        <v>100</v>
      </c>
    </row>
    <row r="21" spans="1:18" x14ac:dyDescent="0.2">
      <c r="A21" s="20" t="str">
        <f t="shared" si="3"/>
        <v>4|6</v>
      </c>
      <c r="B21" s="21" t="s">
        <v>22</v>
      </c>
      <c r="C21" s="16" t="s">
        <v>12</v>
      </c>
      <c r="D21" s="17"/>
      <c r="E21" s="23"/>
      <c r="F21" s="23">
        <v>10</v>
      </c>
      <c r="G21" s="23">
        <v>70</v>
      </c>
      <c r="H21" s="23">
        <v>20</v>
      </c>
      <c r="I21" s="23"/>
      <c r="J21" s="22"/>
      <c r="K21" s="22"/>
      <c r="L21" s="22"/>
      <c r="M21" s="22"/>
      <c r="N21" s="22"/>
      <c r="O21" s="22"/>
      <c r="P21" s="22"/>
      <c r="R21" s="13">
        <f t="shared" si="2"/>
        <v>100</v>
      </c>
    </row>
    <row r="22" spans="1:18" x14ac:dyDescent="0.2">
      <c r="A22" s="20" t="str">
        <f t="shared" si="3"/>
        <v>4|7</v>
      </c>
      <c r="B22" s="21" t="s">
        <v>23</v>
      </c>
      <c r="C22" s="16" t="s">
        <v>24</v>
      </c>
      <c r="D22" s="17"/>
      <c r="E22" s="23"/>
      <c r="F22" s="23">
        <v>30</v>
      </c>
      <c r="G22" s="23">
        <v>30</v>
      </c>
      <c r="H22" s="23">
        <v>40</v>
      </c>
      <c r="I22" s="23"/>
      <c r="J22" s="22"/>
      <c r="K22" s="22"/>
      <c r="L22" s="22"/>
      <c r="M22" s="22"/>
      <c r="N22" s="22"/>
      <c r="O22" s="22"/>
      <c r="P22" s="22"/>
      <c r="R22" s="13">
        <f t="shared" si="2"/>
        <v>100</v>
      </c>
    </row>
    <row r="23" spans="1:18" x14ac:dyDescent="0.2">
      <c r="A23" s="20" t="str">
        <f t="shared" si="3"/>
        <v>4|8</v>
      </c>
      <c r="B23" s="21" t="s">
        <v>25</v>
      </c>
      <c r="C23" s="16" t="s">
        <v>48</v>
      </c>
      <c r="D23" s="17">
        <v>3</v>
      </c>
      <c r="E23" s="23">
        <v>10</v>
      </c>
      <c r="F23" s="23">
        <v>30</v>
      </c>
      <c r="G23" s="23">
        <v>30</v>
      </c>
      <c r="H23" s="23">
        <v>30</v>
      </c>
      <c r="I23" s="23"/>
      <c r="J23" s="22"/>
      <c r="K23" s="22"/>
      <c r="L23" s="22"/>
      <c r="M23" s="22"/>
      <c r="N23" s="22"/>
      <c r="O23" s="22"/>
      <c r="P23" s="22"/>
      <c r="R23" s="13">
        <f t="shared" si="2"/>
        <v>100</v>
      </c>
    </row>
    <row r="24" spans="1:18" x14ac:dyDescent="0.2">
      <c r="A24" s="20" t="str">
        <f t="shared" si="3"/>
        <v>4|9</v>
      </c>
      <c r="B24" s="21" t="s">
        <v>27</v>
      </c>
      <c r="C24" s="16" t="s">
        <v>50</v>
      </c>
      <c r="D24" s="17">
        <v>5</v>
      </c>
      <c r="E24" s="23">
        <v>20</v>
      </c>
      <c r="F24" s="23">
        <v>30</v>
      </c>
      <c r="G24" s="23">
        <v>30</v>
      </c>
      <c r="H24" s="23">
        <v>20</v>
      </c>
      <c r="I24" s="23"/>
      <c r="J24" s="22"/>
      <c r="K24" s="22"/>
      <c r="L24" s="22"/>
      <c r="M24" s="22"/>
      <c r="N24" s="22"/>
      <c r="O24" s="22"/>
      <c r="P24" s="22"/>
      <c r="R24" s="13">
        <f t="shared" si="2"/>
        <v>100</v>
      </c>
    </row>
    <row r="25" spans="1:18" x14ac:dyDescent="0.2">
      <c r="A25" s="20" t="str">
        <f t="shared" si="3"/>
        <v>4|10</v>
      </c>
      <c r="B25" s="21" t="s">
        <v>30</v>
      </c>
      <c r="C25" s="16" t="s">
        <v>51</v>
      </c>
      <c r="D25" s="17">
        <v>6</v>
      </c>
      <c r="E25" s="23"/>
      <c r="F25" s="23">
        <v>30</v>
      </c>
      <c r="G25" s="23">
        <v>40</v>
      </c>
      <c r="H25" s="23">
        <v>30</v>
      </c>
      <c r="I25" s="23"/>
      <c r="J25" s="22"/>
      <c r="K25" s="22"/>
      <c r="L25" s="22"/>
      <c r="M25" s="22"/>
      <c r="N25" s="22"/>
      <c r="O25" s="22"/>
      <c r="P25" s="22"/>
      <c r="R25" s="13">
        <f t="shared" si="2"/>
        <v>100</v>
      </c>
    </row>
    <row r="26" spans="1:18" x14ac:dyDescent="0.2">
      <c r="A26" s="20" t="str">
        <f t="shared" si="3"/>
        <v>4|11</v>
      </c>
      <c r="B26" s="21" t="s">
        <v>32</v>
      </c>
      <c r="C26" s="16" t="s">
        <v>31</v>
      </c>
      <c r="D26" s="17">
        <v>6</v>
      </c>
      <c r="E26" s="23">
        <v>10</v>
      </c>
      <c r="F26" s="23">
        <v>30</v>
      </c>
      <c r="G26" s="23">
        <v>30</v>
      </c>
      <c r="H26" s="23">
        <v>30</v>
      </c>
      <c r="I26" s="23"/>
      <c r="J26" s="22"/>
      <c r="K26" s="22"/>
      <c r="L26" s="22"/>
      <c r="M26" s="22"/>
      <c r="N26" s="22"/>
      <c r="O26" s="22"/>
      <c r="P26" s="22"/>
      <c r="R26" s="13">
        <f t="shared" si="2"/>
        <v>100</v>
      </c>
    </row>
    <row r="27" spans="1:18" x14ac:dyDescent="0.2">
      <c r="A27" s="20" t="str">
        <f t="shared" si="3"/>
        <v>4|12</v>
      </c>
      <c r="B27" s="21" t="s">
        <v>33</v>
      </c>
      <c r="C27" s="16" t="s">
        <v>34</v>
      </c>
      <c r="D27" s="17"/>
      <c r="E27" s="23">
        <v>20</v>
      </c>
      <c r="F27" s="23">
        <v>20</v>
      </c>
      <c r="G27" s="23">
        <v>40</v>
      </c>
      <c r="H27" s="23">
        <v>20</v>
      </c>
      <c r="I27" s="23"/>
      <c r="J27" s="22"/>
      <c r="K27" s="22"/>
      <c r="L27" s="22"/>
      <c r="M27" s="22"/>
      <c r="N27" s="22"/>
      <c r="O27" s="22"/>
      <c r="P27" s="22"/>
      <c r="R27" s="13">
        <f t="shared" si="2"/>
        <v>100</v>
      </c>
    </row>
    <row r="29" spans="1:18" ht="13.5" thickBot="1" x14ac:dyDescent="0.25">
      <c r="A29" s="24" t="s">
        <v>49</v>
      </c>
      <c r="B29" s="25">
        <v>5</v>
      </c>
      <c r="C29" s="26"/>
      <c r="D29" s="27"/>
      <c r="E29" s="12">
        <v>1</v>
      </c>
      <c r="F29" s="12">
        <v>2</v>
      </c>
      <c r="G29" s="12">
        <v>3</v>
      </c>
      <c r="H29" s="12">
        <v>4</v>
      </c>
      <c r="I29" s="12">
        <v>5</v>
      </c>
      <c r="J29" s="12">
        <v>6</v>
      </c>
      <c r="K29" s="12">
        <v>7</v>
      </c>
      <c r="L29" s="12">
        <v>8</v>
      </c>
      <c r="M29" s="12">
        <v>9</v>
      </c>
      <c r="N29" s="12">
        <v>10</v>
      </c>
      <c r="O29" s="12">
        <v>11</v>
      </c>
      <c r="P29" s="12">
        <v>12</v>
      </c>
    </row>
    <row r="30" spans="1:18" ht="13.5" thickTop="1" x14ac:dyDescent="0.2">
      <c r="A30" s="28" t="str">
        <f>CONCATENATE($B$29,"|",B30)</f>
        <v>5|1</v>
      </c>
      <c r="B30" s="15">
        <v>1</v>
      </c>
      <c r="C30" s="16" t="s">
        <v>14</v>
      </c>
      <c r="D30" s="17">
        <v>1</v>
      </c>
      <c r="E30" s="18">
        <v>40</v>
      </c>
      <c r="F30" s="18">
        <v>40</v>
      </c>
      <c r="G30" s="18">
        <v>20</v>
      </c>
      <c r="H30" s="18"/>
      <c r="I30" s="18"/>
      <c r="J30" s="19"/>
      <c r="K30" s="19"/>
      <c r="L30" s="19"/>
      <c r="M30" s="19"/>
      <c r="N30" s="19"/>
      <c r="O30" s="19"/>
      <c r="P30" s="19"/>
      <c r="R30" s="13">
        <f t="shared" ref="R30:R41" si="4">SUM(E30:P30)</f>
        <v>100</v>
      </c>
    </row>
    <row r="31" spans="1:18" x14ac:dyDescent="0.2">
      <c r="A31" s="20" t="str">
        <f t="shared" ref="A31:A41" si="5">CONCATENATE($B$29,"|",B31)</f>
        <v>5|2</v>
      </c>
      <c r="B31" s="21" t="s">
        <v>15</v>
      </c>
      <c r="C31" s="16" t="s">
        <v>16</v>
      </c>
      <c r="D31" s="17">
        <v>2</v>
      </c>
      <c r="E31" s="18">
        <v>20</v>
      </c>
      <c r="F31" s="18">
        <v>30</v>
      </c>
      <c r="G31" s="18">
        <v>30</v>
      </c>
      <c r="H31" s="18">
        <v>10</v>
      </c>
      <c r="I31" s="18">
        <v>10</v>
      </c>
      <c r="J31" s="22"/>
      <c r="K31" s="22"/>
      <c r="L31" s="22"/>
      <c r="M31" s="22"/>
      <c r="N31" s="22"/>
      <c r="O31" s="22"/>
      <c r="P31" s="22"/>
      <c r="R31" s="13">
        <f t="shared" si="4"/>
        <v>100</v>
      </c>
    </row>
    <row r="32" spans="1:18" x14ac:dyDescent="0.2">
      <c r="A32" s="20" t="str">
        <f t="shared" si="5"/>
        <v>5|3</v>
      </c>
      <c r="B32" s="21" t="s">
        <v>17</v>
      </c>
      <c r="C32" s="16" t="s">
        <v>9</v>
      </c>
      <c r="D32" s="17">
        <v>3</v>
      </c>
      <c r="E32" s="23">
        <v>40</v>
      </c>
      <c r="F32" s="23">
        <v>40</v>
      </c>
      <c r="G32" s="23">
        <v>20</v>
      </c>
      <c r="H32" s="23"/>
      <c r="I32" s="23"/>
      <c r="J32" s="22"/>
      <c r="K32" s="22"/>
      <c r="L32" s="22"/>
      <c r="M32" s="22"/>
      <c r="N32" s="22"/>
      <c r="O32" s="22"/>
      <c r="P32" s="22"/>
      <c r="R32" s="13">
        <f t="shared" si="4"/>
        <v>100</v>
      </c>
    </row>
    <row r="33" spans="1:18" x14ac:dyDescent="0.2">
      <c r="A33" s="20" t="str">
        <f t="shared" si="5"/>
        <v>5|4</v>
      </c>
      <c r="B33" s="21" t="s">
        <v>18</v>
      </c>
      <c r="C33" s="16" t="s">
        <v>19</v>
      </c>
      <c r="D33" s="17">
        <v>4</v>
      </c>
      <c r="E33" s="23">
        <v>20</v>
      </c>
      <c r="F33" s="23">
        <v>20</v>
      </c>
      <c r="G33" s="23">
        <v>20</v>
      </c>
      <c r="H33" s="23">
        <v>20</v>
      </c>
      <c r="I33" s="23">
        <v>20</v>
      </c>
      <c r="J33" s="22"/>
      <c r="K33" s="22"/>
      <c r="L33" s="22"/>
      <c r="M33" s="22"/>
      <c r="N33" s="22"/>
      <c r="O33" s="22"/>
      <c r="P33" s="22"/>
      <c r="R33" s="13">
        <f t="shared" si="4"/>
        <v>100</v>
      </c>
    </row>
    <row r="34" spans="1:18" x14ac:dyDescent="0.2">
      <c r="A34" s="20" t="str">
        <f t="shared" si="5"/>
        <v>5|5</v>
      </c>
      <c r="B34" s="21" t="s">
        <v>20</v>
      </c>
      <c r="C34" s="16" t="s">
        <v>21</v>
      </c>
      <c r="D34" s="17">
        <v>5</v>
      </c>
      <c r="E34" s="23">
        <v>5</v>
      </c>
      <c r="F34" s="23">
        <v>15</v>
      </c>
      <c r="G34" s="23">
        <v>20</v>
      </c>
      <c r="H34" s="23">
        <v>30</v>
      </c>
      <c r="I34" s="23">
        <v>30</v>
      </c>
      <c r="J34" s="22"/>
      <c r="K34" s="22"/>
      <c r="L34" s="22"/>
      <c r="M34" s="22"/>
      <c r="N34" s="22"/>
      <c r="O34" s="22"/>
      <c r="P34" s="22"/>
      <c r="R34" s="13">
        <f t="shared" si="4"/>
        <v>100</v>
      </c>
    </row>
    <row r="35" spans="1:18" x14ac:dyDescent="0.2">
      <c r="A35" s="20" t="str">
        <f t="shared" si="5"/>
        <v>5|6</v>
      </c>
      <c r="B35" s="21" t="s">
        <v>22</v>
      </c>
      <c r="C35" s="16" t="s">
        <v>12</v>
      </c>
      <c r="D35" s="17"/>
      <c r="E35" s="23"/>
      <c r="F35" s="23"/>
      <c r="G35" s="23">
        <v>60</v>
      </c>
      <c r="H35" s="23">
        <v>40</v>
      </c>
      <c r="I35" s="23"/>
      <c r="J35" s="22"/>
      <c r="K35" s="22"/>
      <c r="L35" s="22"/>
      <c r="M35" s="22"/>
      <c r="N35" s="22"/>
      <c r="O35" s="22"/>
      <c r="P35" s="22"/>
      <c r="R35" s="13">
        <f t="shared" si="4"/>
        <v>100</v>
      </c>
    </row>
    <row r="36" spans="1:18" x14ac:dyDescent="0.2">
      <c r="A36" s="20" t="str">
        <f t="shared" si="5"/>
        <v>5|7</v>
      </c>
      <c r="B36" s="21" t="s">
        <v>23</v>
      </c>
      <c r="C36" s="16" t="s">
        <v>24</v>
      </c>
      <c r="D36" s="17">
        <v>3</v>
      </c>
      <c r="E36" s="23"/>
      <c r="F36" s="23">
        <v>10</v>
      </c>
      <c r="G36" s="23">
        <v>30</v>
      </c>
      <c r="H36" s="23">
        <v>30</v>
      </c>
      <c r="I36" s="23">
        <v>30</v>
      </c>
      <c r="J36" s="22"/>
      <c r="K36" s="22"/>
      <c r="L36" s="22"/>
      <c r="M36" s="22"/>
      <c r="N36" s="22"/>
      <c r="O36" s="22"/>
      <c r="P36" s="22"/>
      <c r="R36" s="13">
        <f t="shared" si="4"/>
        <v>100</v>
      </c>
    </row>
    <row r="37" spans="1:18" x14ac:dyDescent="0.2">
      <c r="A37" s="20" t="str">
        <f t="shared" si="5"/>
        <v>5|8</v>
      </c>
      <c r="B37" s="21" t="s">
        <v>25</v>
      </c>
      <c r="C37" s="16" t="s">
        <v>48</v>
      </c>
      <c r="D37" s="17">
        <v>5</v>
      </c>
      <c r="E37" s="23">
        <v>10</v>
      </c>
      <c r="F37" s="23">
        <v>20</v>
      </c>
      <c r="G37" s="23">
        <v>30</v>
      </c>
      <c r="H37" s="23">
        <v>20</v>
      </c>
      <c r="I37" s="23">
        <v>20</v>
      </c>
      <c r="J37" s="22"/>
      <c r="K37" s="22"/>
      <c r="L37" s="22"/>
      <c r="M37" s="22"/>
      <c r="N37" s="22"/>
      <c r="O37" s="22"/>
      <c r="P37" s="22"/>
      <c r="R37" s="13">
        <f t="shared" si="4"/>
        <v>100</v>
      </c>
    </row>
    <row r="38" spans="1:18" x14ac:dyDescent="0.2">
      <c r="A38" s="20" t="str">
        <f t="shared" si="5"/>
        <v>5|9</v>
      </c>
      <c r="B38" s="21" t="s">
        <v>27</v>
      </c>
      <c r="C38" s="16" t="s">
        <v>50</v>
      </c>
      <c r="D38" s="17">
        <v>6</v>
      </c>
      <c r="E38" s="23">
        <v>20</v>
      </c>
      <c r="F38" s="23">
        <v>20</v>
      </c>
      <c r="G38" s="23">
        <v>30</v>
      </c>
      <c r="H38" s="23">
        <v>20</v>
      </c>
      <c r="I38" s="23">
        <v>10</v>
      </c>
      <c r="J38" s="22"/>
      <c r="K38" s="22"/>
      <c r="L38" s="22"/>
      <c r="M38" s="22"/>
      <c r="N38" s="22"/>
      <c r="O38" s="22"/>
      <c r="P38" s="22"/>
      <c r="R38" s="13">
        <f t="shared" si="4"/>
        <v>100</v>
      </c>
    </row>
    <row r="39" spans="1:18" x14ac:dyDescent="0.2">
      <c r="A39" s="20" t="str">
        <f t="shared" si="5"/>
        <v>5|10</v>
      </c>
      <c r="B39" s="21" t="s">
        <v>30</v>
      </c>
      <c r="C39" s="16" t="s">
        <v>51</v>
      </c>
      <c r="D39" s="17">
        <v>6</v>
      </c>
      <c r="E39" s="23"/>
      <c r="F39" s="23">
        <v>10</v>
      </c>
      <c r="G39" s="23">
        <v>30</v>
      </c>
      <c r="H39" s="23">
        <v>30</v>
      </c>
      <c r="I39" s="23">
        <v>30</v>
      </c>
      <c r="J39" s="22"/>
      <c r="K39" s="22"/>
      <c r="L39" s="22"/>
      <c r="M39" s="22"/>
      <c r="N39" s="22"/>
      <c r="O39" s="22"/>
      <c r="P39" s="22"/>
      <c r="R39" s="13">
        <f t="shared" si="4"/>
        <v>100</v>
      </c>
    </row>
    <row r="40" spans="1:18" x14ac:dyDescent="0.2">
      <c r="A40" s="20" t="str">
        <f t="shared" si="5"/>
        <v>5|11</v>
      </c>
      <c r="B40" s="21" t="s">
        <v>32</v>
      </c>
      <c r="C40" s="16" t="s">
        <v>31</v>
      </c>
      <c r="D40" s="17"/>
      <c r="E40" s="23">
        <v>10</v>
      </c>
      <c r="F40" s="23">
        <v>20</v>
      </c>
      <c r="G40" s="23">
        <v>20</v>
      </c>
      <c r="H40" s="23">
        <v>30</v>
      </c>
      <c r="I40" s="23">
        <v>20</v>
      </c>
      <c r="J40" s="22"/>
      <c r="K40" s="22"/>
      <c r="L40" s="22"/>
      <c r="M40" s="22"/>
      <c r="N40" s="22"/>
      <c r="O40" s="22"/>
      <c r="P40" s="22"/>
      <c r="R40" s="13">
        <f t="shared" si="4"/>
        <v>100</v>
      </c>
    </row>
    <row r="41" spans="1:18" x14ac:dyDescent="0.2">
      <c r="A41" s="20" t="str">
        <f t="shared" si="5"/>
        <v>5|12</v>
      </c>
      <c r="B41" s="21" t="s">
        <v>33</v>
      </c>
      <c r="C41" s="16" t="s">
        <v>34</v>
      </c>
      <c r="D41" s="17"/>
      <c r="E41" s="23">
        <v>20</v>
      </c>
      <c r="F41" s="23">
        <v>20</v>
      </c>
      <c r="G41" s="23">
        <v>20</v>
      </c>
      <c r="H41" s="23">
        <v>20</v>
      </c>
      <c r="I41" s="23">
        <v>20</v>
      </c>
      <c r="J41" s="22"/>
      <c r="K41" s="22"/>
      <c r="L41" s="22"/>
      <c r="M41" s="22"/>
      <c r="N41" s="22"/>
      <c r="O41" s="22"/>
      <c r="P41" s="22"/>
      <c r="R41" s="13">
        <f t="shared" si="4"/>
        <v>100</v>
      </c>
    </row>
    <row r="43" spans="1:18" ht="13.5" thickBot="1" x14ac:dyDescent="0.25">
      <c r="A43" s="24" t="s">
        <v>49</v>
      </c>
      <c r="B43" s="25">
        <v>6</v>
      </c>
      <c r="C43" s="26"/>
      <c r="D43" s="27"/>
      <c r="E43" s="12">
        <v>1</v>
      </c>
      <c r="F43" s="12">
        <v>2</v>
      </c>
      <c r="G43" s="12">
        <v>3</v>
      </c>
      <c r="H43" s="12">
        <v>4</v>
      </c>
      <c r="I43" s="12">
        <v>5</v>
      </c>
      <c r="J43" s="12">
        <v>6</v>
      </c>
      <c r="K43" s="12">
        <v>7</v>
      </c>
      <c r="L43" s="12">
        <v>8</v>
      </c>
      <c r="M43" s="12">
        <v>9</v>
      </c>
      <c r="N43" s="12">
        <v>10</v>
      </c>
      <c r="O43" s="12">
        <v>11</v>
      </c>
      <c r="P43" s="12">
        <v>12</v>
      </c>
    </row>
    <row r="44" spans="1:18" ht="13.5" thickTop="1" x14ac:dyDescent="0.2">
      <c r="A44" s="28" t="str">
        <f>CONCATENATE($B$43,"|",B44)</f>
        <v>6|1</v>
      </c>
      <c r="B44" s="15">
        <v>1</v>
      </c>
      <c r="C44" s="16" t="s">
        <v>14</v>
      </c>
      <c r="D44" s="17">
        <v>1</v>
      </c>
      <c r="E44" s="18">
        <v>40</v>
      </c>
      <c r="F44" s="18">
        <v>30</v>
      </c>
      <c r="G44" s="18">
        <v>30</v>
      </c>
      <c r="H44" s="18"/>
      <c r="I44" s="18"/>
      <c r="J44" s="19"/>
      <c r="K44" s="19"/>
      <c r="L44" s="19"/>
      <c r="M44" s="19"/>
      <c r="N44" s="19"/>
      <c r="O44" s="19"/>
      <c r="P44" s="19"/>
      <c r="R44" s="13">
        <f t="shared" ref="R44:R55" si="6">SUM(E44:P44)</f>
        <v>100</v>
      </c>
    </row>
    <row r="45" spans="1:18" x14ac:dyDescent="0.2">
      <c r="A45" s="20" t="str">
        <f t="shared" ref="A45:A55" si="7">CONCATENATE($B$43,"|",B45)</f>
        <v>6|2</v>
      </c>
      <c r="B45" s="21" t="s">
        <v>15</v>
      </c>
      <c r="C45" s="16" t="s">
        <v>16</v>
      </c>
      <c r="D45" s="17">
        <v>2</v>
      </c>
      <c r="E45" s="18">
        <v>20</v>
      </c>
      <c r="F45" s="18">
        <v>30</v>
      </c>
      <c r="G45" s="18">
        <v>20</v>
      </c>
      <c r="H45" s="18">
        <v>10</v>
      </c>
      <c r="I45" s="18">
        <v>10</v>
      </c>
      <c r="J45" s="22">
        <v>10</v>
      </c>
      <c r="K45" s="22"/>
      <c r="L45" s="22"/>
      <c r="M45" s="22"/>
      <c r="N45" s="22"/>
      <c r="O45" s="22"/>
      <c r="P45" s="22"/>
      <c r="R45" s="13">
        <f t="shared" si="6"/>
        <v>100</v>
      </c>
    </row>
    <row r="46" spans="1:18" x14ac:dyDescent="0.2">
      <c r="A46" s="20" t="str">
        <f t="shared" si="7"/>
        <v>6|3</v>
      </c>
      <c r="B46" s="21" t="s">
        <v>17</v>
      </c>
      <c r="C46" s="16" t="s">
        <v>9</v>
      </c>
      <c r="D46" s="17">
        <v>3</v>
      </c>
      <c r="E46" s="23">
        <v>20</v>
      </c>
      <c r="F46" s="23">
        <v>40</v>
      </c>
      <c r="G46" s="23">
        <v>40</v>
      </c>
      <c r="H46" s="23"/>
      <c r="I46" s="23"/>
      <c r="J46" s="22"/>
      <c r="K46" s="22"/>
      <c r="L46" s="22"/>
      <c r="M46" s="22"/>
      <c r="N46" s="22"/>
      <c r="O46" s="22"/>
      <c r="P46" s="22"/>
      <c r="R46" s="13">
        <f t="shared" si="6"/>
        <v>100</v>
      </c>
    </row>
    <row r="47" spans="1:18" x14ac:dyDescent="0.2">
      <c r="A47" s="20" t="str">
        <f t="shared" si="7"/>
        <v>6|4</v>
      </c>
      <c r="B47" s="21" t="s">
        <v>18</v>
      </c>
      <c r="C47" s="16" t="s">
        <v>19</v>
      </c>
      <c r="D47" s="17"/>
      <c r="E47" s="23">
        <v>10</v>
      </c>
      <c r="F47" s="23">
        <v>20</v>
      </c>
      <c r="G47" s="23">
        <v>20</v>
      </c>
      <c r="H47" s="23">
        <v>20</v>
      </c>
      <c r="I47" s="23">
        <v>20</v>
      </c>
      <c r="J47" s="22">
        <v>10</v>
      </c>
      <c r="K47" s="22"/>
      <c r="L47" s="22"/>
      <c r="M47" s="22"/>
      <c r="N47" s="22"/>
      <c r="O47" s="22"/>
      <c r="P47" s="22"/>
      <c r="R47" s="13">
        <f t="shared" si="6"/>
        <v>100</v>
      </c>
    </row>
    <row r="48" spans="1:18" x14ac:dyDescent="0.2">
      <c r="A48" s="20" t="str">
        <f t="shared" si="7"/>
        <v>6|5</v>
      </c>
      <c r="B48" s="21" t="s">
        <v>20</v>
      </c>
      <c r="C48" s="16" t="s">
        <v>21</v>
      </c>
      <c r="D48" s="17">
        <v>4</v>
      </c>
      <c r="E48" s="23">
        <v>5</v>
      </c>
      <c r="F48" s="23">
        <v>10</v>
      </c>
      <c r="G48" s="23">
        <v>20</v>
      </c>
      <c r="H48" s="23">
        <v>30</v>
      </c>
      <c r="I48" s="23">
        <v>25</v>
      </c>
      <c r="J48" s="22">
        <v>10</v>
      </c>
      <c r="K48" s="22"/>
      <c r="L48" s="22"/>
      <c r="M48" s="22"/>
      <c r="N48" s="22"/>
      <c r="O48" s="22"/>
      <c r="P48" s="22"/>
      <c r="R48" s="13">
        <f t="shared" si="6"/>
        <v>100</v>
      </c>
    </row>
    <row r="49" spans="1:18" x14ac:dyDescent="0.2">
      <c r="A49" s="20" t="str">
        <f t="shared" si="7"/>
        <v>6|6</v>
      </c>
      <c r="B49" s="21" t="s">
        <v>22</v>
      </c>
      <c r="C49" s="16" t="s">
        <v>12</v>
      </c>
      <c r="D49" s="17">
        <v>5</v>
      </c>
      <c r="E49" s="23"/>
      <c r="F49" s="23"/>
      <c r="G49" s="23">
        <v>50</v>
      </c>
      <c r="H49" s="23">
        <v>50</v>
      </c>
      <c r="I49" s="23"/>
      <c r="J49" s="22"/>
      <c r="K49" s="22"/>
      <c r="L49" s="22"/>
      <c r="M49" s="22"/>
      <c r="N49" s="22"/>
      <c r="O49" s="22"/>
      <c r="P49" s="22"/>
      <c r="R49" s="13">
        <f t="shared" si="6"/>
        <v>100</v>
      </c>
    </row>
    <row r="50" spans="1:18" x14ac:dyDescent="0.2">
      <c r="A50" s="20" t="str">
        <f t="shared" si="7"/>
        <v>6|7</v>
      </c>
      <c r="B50" s="21" t="s">
        <v>23</v>
      </c>
      <c r="C50" s="16" t="s">
        <v>24</v>
      </c>
      <c r="D50" s="17">
        <v>3</v>
      </c>
      <c r="E50" s="23"/>
      <c r="F50" s="23"/>
      <c r="G50" s="23">
        <v>20</v>
      </c>
      <c r="H50" s="23">
        <v>30</v>
      </c>
      <c r="I50" s="23">
        <v>30</v>
      </c>
      <c r="J50" s="22">
        <v>20</v>
      </c>
      <c r="K50" s="22"/>
      <c r="L50" s="22"/>
      <c r="M50" s="22"/>
      <c r="N50" s="22"/>
      <c r="O50" s="22"/>
      <c r="P50" s="22"/>
      <c r="R50" s="13">
        <f t="shared" si="6"/>
        <v>100</v>
      </c>
    </row>
    <row r="51" spans="1:18" x14ac:dyDescent="0.2">
      <c r="A51" s="20" t="str">
        <f t="shared" si="7"/>
        <v>6|8</v>
      </c>
      <c r="B51" s="21" t="s">
        <v>25</v>
      </c>
      <c r="C51" s="16" t="s">
        <v>48</v>
      </c>
      <c r="D51" s="17">
        <v>5</v>
      </c>
      <c r="E51" s="23">
        <v>10</v>
      </c>
      <c r="F51" s="23">
        <v>10</v>
      </c>
      <c r="G51" s="23">
        <v>20</v>
      </c>
      <c r="H51" s="23">
        <v>20</v>
      </c>
      <c r="I51" s="23">
        <v>20</v>
      </c>
      <c r="J51" s="22">
        <v>20</v>
      </c>
      <c r="K51" s="22"/>
      <c r="L51" s="22"/>
      <c r="M51" s="22"/>
      <c r="N51" s="22"/>
      <c r="O51" s="22"/>
      <c r="P51" s="22"/>
      <c r="R51" s="13">
        <f t="shared" si="6"/>
        <v>100</v>
      </c>
    </row>
    <row r="52" spans="1:18" x14ac:dyDescent="0.2">
      <c r="A52" s="20" t="str">
        <f t="shared" si="7"/>
        <v>6|9</v>
      </c>
      <c r="B52" s="21" t="s">
        <v>27</v>
      </c>
      <c r="C52" s="16" t="s">
        <v>50</v>
      </c>
      <c r="D52" s="17">
        <v>6</v>
      </c>
      <c r="E52" s="23">
        <v>10</v>
      </c>
      <c r="F52" s="23">
        <v>20</v>
      </c>
      <c r="G52" s="23">
        <v>20</v>
      </c>
      <c r="H52" s="23">
        <v>20</v>
      </c>
      <c r="I52" s="23">
        <v>20</v>
      </c>
      <c r="J52" s="22">
        <v>10</v>
      </c>
      <c r="K52" s="22"/>
      <c r="L52" s="22"/>
      <c r="M52" s="22"/>
      <c r="N52" s="22"/>
      <c r="O52" s="22"/>
      <c r="P52" s="22"/>
      <c r="R52" s="13">
        <f t="shared" si="6"/>
        <v>100</v>
      </c>
    </row>
    <row r="53" spans="1:18" x14ac:dyDescent="0.2">
      <c r="A53" s="20" t="str">
        <f t="shared" si="7"/>
        <v>6|10</v>
      </c>
      <c r="B53" s="21" t="s">
        <v>30</v>
      </c>
      <c r="C53" s="16" t="s">
        <v>51</v>
      </c>
      <c r="D53" s="17">
        <v>6</v>
      </c>
      <c r="E53" s="23"/>
      <c r="F53" s="23"/>
      <c r="G53" s="23">
        <v>20</v>
      </c>
      <c r="H53" s="23">
        <v>30</v>
      </c>
      <c r="I53" s="23">
        <v>30</v>
      </c>
      <c r="J53" s="22">
        <v>20</v>
      </c>
      <c r="K53" s="22"/>
      <c r="L53" s="22"/>
      <c r="M53" s="22"/>
      <c r="N53" s="22"/>
      <c r="O53" s="22"/>
      <c r="P53" s="22"/>
      <c r="R53" s="13">
        <f t="shared" si="6"/>
        <v>100</v>
      </c>
    </row>
    <row r="54" spans="1:18" x14ac:dyDescent="0.2">
      <c r="A54" s="20" t="str">
        <f t="shared" si="7"/>
        <v>6|11</v>
      </c>
      <c r="B54" s="21" t="s">
        <v>32</v>
      </c>
      <c r="C54" s="16" t="s">
        <v>31</v>
      </c>
      <c r="D54" s="17"/>
      <c r="E54" s="23">
        <v>10</v>
      </c>
      <c r="F54" s="23">
        <v>10</v>
      </c>
      <c r="G54" s="23">
        <v>20</v>
      </c>
      <c r="H54" s="23">
        <v>20</v>
      </c>
      <c r="I54" s="23">
        <v>20</v>
      </c>
      <c r="J54" s="22">
        <v>20</v>
      </c>
      <c r="K54" s="22"/>
      <c r="L54" s="22"/>
      <c r="M54" s="22"/>
      <c r="N54" s="22"/>
      <c r="O54" s="22"/>
      <c r="P54" s="22"/>
      <c r="R54" s="13">
        <f t="shared" si="6"/>
        <v>100</v>
      </c>
    </row>
    <row r="55" spans="1:18" x14ac:dyDescent="0.2">
      <c r="A55" s="20" t="str">
        <f t="shared" si="7"/>
        <v>6|12</v>
      </c>
      <c r="B55" s="21" t="s">
        <v>33</v>
      </c>
      <c r="C55" s="16" t="s">
        <v>34</v>
      </c>
      <c r="D55" s="17"/>
      <c r="E55" s="23">
        <v>10</v>
      </c>
      <c r="F55" s="23">
        <v>20</v>
      </c>
      <c r="G55" s="23">
        <v>20</v>
      </c>
      <c r="H55" s="23">
        <v>20</v>
      </c>
      <c r="I55" s="23">
        <v>20</v>
      </c>
      <c r="J55" s="22">
        <v>10</v>
      </c>
      <c r="K55" s="22"/>
      <c r="L55" s="22"/>
      <c r="M55" s="22"/>
      <c r="N55" s="22"/>
      <c r="O55" s="22"/>
      <c r="P55" s="22"/>
      <c r="R55" s="13">
        <f t="shared" si="6"/>
        <v>100</v>
      </c>
    </row>
    <row r="57" spans="1:18" ht="13.5" thickBot="1" x14ac:dyDescent="0.25">
      <c r="A57" s="24" t="s">
        <v>49</v>
      </c>
      <c r="B57" s="25">
        <v>7</v>
      </c>
      <c r="C57" s="26"/>
      <c r="D57" s="27"/>
      <c r="E57" s="12">
        <v>1</v>
      </c>
      <c r="F57" s="12">
        <v>2</v>
      </c>
      <c r="G57" s="12">
        <v>3</v>
      </c>
      <c r="H57" s="12">
        <v>4</v>
      </c>
      <c r="I57" s="12">
        <v>5</v>
      </c>
      <c r="J57" s="12">
        <v>6</v>
      </c>
      <c r="K57" s="12">
        <v>7</v>
      </c>
      <c r="L57" s="12">
        <v>8</v>
      </c>
      <c r="M57" s="12">
        <v>9</v>
      </c>
      <c r="N57" s="12">
        <v>10</v>
      </c>
      <c r="O57" s="12">
        <v>11</v>
      </c>
      <c r="P57" s="12">
        <v>12</v>
      </c>
    </row>
    <row r="58" spans="1:18" ht="13.5" thickTop="1" x14ac:dyDescent="0.2">
      <c r="A58" s="28" t="str">
        <f>CONCATENATE($B$57,"|",B58)</f>
        <v>7|1</v>
      </c>
      <c r="B58" s="15">
        <v>1</v>
      </c>
      <c r="C58" s="16" t="s">
        <v>14</v>
      </c>
      <c r="D58" s="17">
        <v>1</v>
      </c>
      <c r="E58" s="18">
        <v>30</v>
      </c>
      <c r="F58" s="18">
        <v>30</v>
      </c>
      <c r="G58" s="18">
        <v>30</v>
      </c>
      <c r="H58" s="18">
        <v>10</v>
      </c>
      <c r="I58" s="18"/>
      <c r="J58" s="19"/>
      <c r="K58" s="19"/>
      <c r="L58" s="19"/>
      <c r="M58" s="19"/>
      <c r="N58" s="19"/>
      <c r="O58" s="19"/>
      <c r="P58" s="19"/>
      <c r="R58" s="13">
        <f t="shared" ref="R58:R69" si="8">SUM(E58:P58)</f>
        <v>100</v>
      </c>
    </row>
    <row r="59" spans="1:18" x14ac:dyDescent="0.2">
      <c r="A59" s="20" t="str">
        <f t="shared" ref="A59:A69" si="9">CONCATENATE($B$57,"|",B59)</f>
        <v>7|2</v>
      </c>
      <c r="B59" s="21" t="s">
        <v>15</v>
      </c>
      <c r="C59" s="16" t="s">
        <v>16</v>
      </c>
      <c r="D59" s="17">
        <v>2</v>
      </c>
      <c r="E59" s="18">
        <v>20</v>
      </c>
      <c r="F59" s="18">
        <v>20</v>
      </c>
      <c r="G59" s="18">
        <v>20</v>
      </c>
      <c r="H59" s="18">
        <v>10</v>
      </c>
      <c r="I59" s="18">
        <v>10</v>
      </c>
      <c r="J59" s="22">
        <v>10</v>
      </c>
      <c r="K59" s="22">
        <v>10</v>
      </c>
      <c r="L59" s="22"/>
      <c r="M59" s="22"/>
      <c r="N59" s="22"/>
      <c r="O59" s="22"/>
      <c r="P59" s="22"/>
      <c r="R59" s="13">
        <f t="shared" si="8"/>
        <v>100</v>
      </c>
    </row>
    <row r="60" spans="1:18" x14ac:dyDescent="0.2">
      <c r="A60" s="20" t="str">
        <f t="shared" si="9"/>
        <v>7|3</v>
      </c>
      <c r="B60" s="21" t="s">
        <v>17</v>
      </c>
      <c r="C60" s="16" t="s">
        <v>9</v>
      </c>
      <c r="D60" s="17">
        <v>3</v>
      </c>
      <c r="E60" s="23">
        <v>20</v>
      </c>
      <c r="F60" s="23">
        <v>30</v>
      </c>
      <c r="G60" s="23">
        <v>30</v>
      </c>
      <c r="H60" s="23">
        <v>20</v>
      </c>
      <c r="I60" s="23"/>
      <c r="J60" s="22"/>
      <c r="K60" s="22"/>
      <c r="L60" s="22"/>
      <c r="M60" s="22"/>
      <c r="N60" s="22"/>
      <c r="O60" s="22"/>
      <c r="P60" s="22"/>
      <c r="R60" s="13">
        <f t="shared" si="8"/>
        <v>100</v>
      </c>
    </row>
    <row r="61" spans="1:18" x14ac:dyDescent="0.2">
      <c r="A61" s="20" t="str">
        <f t="shared" si="9"/>
        <v>7|4</v>
      </c>
      <c r="B61" s="21" t="s">
        <v>18</v>
      </c>
      <c r="C61" s="16" t="s">
        <v>19</v>
      </c>
      <c r="D61" s="17"/>
      <c r="E61" s="23">
        <v>10</v>
      </c>
      <c r="F61" s="23">
        <v>10</v>
      </c>
      <c r="G61" s="23">
        <v>20</v>
      </c>
      <c r="H61" s="23">
        <v>20</v>
      </c>
      <c r="I61" s="23">
        <v>20</v>
      </c>
      <c r="J61" s="22">
        <v>10</v>
      </c>
      <c r="K61" s="22">
        <v>10</v>
      </c>
      <c r="L61" s="22"/>
      <c r="M61" s="22"/>
      <c r="N61" s="22"/>
      <c r="O61" s="22"/>
      <c r="P61" s="22"/>
      <c r="R61" s="13">
        <f t="shared" si="8"/>
        <v>100</v>
      </c>
    </row>
    <row r="62" spans="1:18" x14ac:dyDescent="0.2">
      <c r="A62" s="20" t="str">
        <f t="shared" si="9"/>
        <v>7|5</v>
      </c>
      <c r="B62" s="21" t="s">
        <v>20</v>
      </c>
      <c r="C62" s="16" t="s">
        <v>21</v>
      </c>
      <c r="D62" s="17">
        <v>4</v>
      </c>
      <c r="E62" s="23">
        <v>5</v>
      </c>
      <c r="F62" s="23">
        <v>10</v>
      </c>
      <c r="G62" s="23">
        <v>20</v>
      </c>
      <c r="H62" s="23">
        <v>20</v>
      </c>
      <c r="I62" s="23">
        <v>20</v>
      </c>
      <c r="J62" s="22">
        <v>15</v>
      </c>
      <c r="K62" s="22">
        <v>10</v>
      </c>
      <c r="L62" s="22"/>
      <c r="M62" s="22"/>
      <c r="N62" s="22"/>
      <c r="O62" s="22"/>
      <c r="P62" s="22"/>
      <c r="R62" s="13">
        <f t="shared" si="8"/>
        <v>100</v>
      </c>
    </row>
    <row r="63" spans="1:18" x14ac:dyDescent="0.2">
      <c r="A63" s="20" t="str">
        <f t="shared" si="9"/>
        <v>7|6</v>
      </c>
      <c r="B63" s="21" t="s">
        <v>22</v>
      </c>
      <c r="C63" s="16" t="s">
        <v>12</v>
      </c>
      <c r="D63" s="17">
        <v>5</v>
      </c>
      <c r="E63" s="23"/>
      <c r="F63" s="23"/>
      <c r="G63" s="23">
        <v>30</v>
      </c>
      <c r="H63" s="23">
        <v>40</v>
      </c>
      <c r="I63" s="23">
        <v>30</v>
      </c>
      <c r="J63" s="22"/>
      <c r="K63" s="22"/>
      <c r="L63" s="22"/>
      <c r="M63" s="22"/>
      <c r="N63" s="22"/>
      <c r="O63" s="22"/>
      <c r="P63" s="22"/>
      <c r="R63" s="13">
        <f t="shared" si="8"/>
        <v>100</v>
      </c>
    </row>
    <row r="64" spans="1:18" x14ac:dyDescent="0.2">
      <c r="A64" s="20" t="str">
        <f t="shared" si="9"/>
        <v>7|7</v>
      </c>
      <c r="B64" s="21" t="s">
        <v>23</v>
      </c>
      <c r="C64" s="16" t="s">
        <v>24</v>
      </c>
      <c r="D64" s="17">
        <v>3</v>
      </c>
      <c r="E64" s="23"/>
      <c r="F64" s="23"/>
      <c r="G64" s="23">
        <v>20</v>
      </c>
      <c r="H64" s="23">
        <v>20</v>
      </c>
      <c r="I64" s="23">
        <v>20</v>
      </c>
      <c r="J64" s="22">
        <v>20</v>
      </c>
      <c r="K64" s="22">
        <v>20</v>
      </c>
      <c r="L64" s="22"/>
      <c r="M64" s="22"/>
      <c r="N64" s="22"/>
      <c r="O64" s="22"/>
      <c r="P64" s="22"/>
      <c r="R64" s="13">
        <f t="shared" si="8"/>
        <v>100</v>
      </c>
    </row>
    <row r="65" spans="1:18" x14ac:dyDescent="0.2">
      <c r="A65" s="20" t="str">
        <f t="shared" si="9"/>
        <v>7|8</v>
      </c>
      <c r="B65" s="21" t="s">
        <v>25</v>
      </c>
      <c r="C65" s="16" t="s">
        <v>48</v>
      </c>
      <c r="D65" s="17">
        <v>5</v>
      </c>
      <c r="E65" s="23">
        <v>10</v>
      </c>
      <c r="F65" s="23">
        <v>10</v>
      </c>
      <c r="G65" s="23">
        <v>10</v>
      </c>
      <c r="H65" s="23">
        <v>20</v>
      </c>
      <c r="I65" s="23">
        <v>20</v>
      </c>
      <c r="J65" s="22">
        <v>20</v>
      </c>
      <c r="K65" s="22">
        <v>10</v>
      </c>
      <c r="L65" s="22"/>
      <c r="M65" s="22"/>
      <c r="N65" s="22"/>
      <c r="O65" s="22"/>
      <c r="P65" s="22"/>
      <c r="R65" s="13">
        <f t="shared" si="8"/>
        <v>100</v>
      </c>
    </row>
    <row r="66" spans="1:18" x14ac:dyDescent="0.2">
      <c r="A66" s="20" t="str">
        <f t="shared" si="9"/>
        <v>7|9</v>
      </c>
      <c r="B66" s="21" t="s">
        <v>27</v>
      </c>
      <c r="C66" s="16" t="s">
        <v>50</v>
      </c>
      <c r="D66" s="17">
        <v>6</v>
      </c>
      <c r="E66" s="23">
        <v>10</v>
      </c>
      <c r="F66" s="23">
        <v>10</v>
      </c>
      <c r="G66" s="23">
        <v>20</v>
      </c>
      <c r="H66" s="23">
        <v>20</v>
      </c>
      <c r="I66" s="23">
        <v>20</v>
      </c>
      <c r="J66" s="22">
        <v>10</v>
      </c>
      <c r="K66" s="22">
        <v>10</v>
      </c>
      <c r="L66" s="22"/>
      <c r="M66" s="22"/>
      <c r="N66" s="22"/>
      <c r="O66" s="22"/>
      <c r="P66" s="22"/>
      <c r="R66" s="13">
        <f t="shared" si="8"/>
        <v>100</v>
      </c>
    </row>
    <row r="67" spans="1:18" x14ac:dyDescent="0.2">
      <c r="A67" s="20" t="str">
        <f t="shared" si="9"/>
        <v>7|10</v>
      </c>
      <c r="B67" s="21" t="s">
        <v>30</v>
      </c>
      <c r="C67" s="16" t="s">
        <v>51</v>
      </c>
      <c r="D67" s="17">
        <v>6</v>
      </c>
      <c r="E67" s="23"/>
      <c r="F67" s="23"/>
      <c r="G67" s="23">
        <v>20</v>
      </c>
      <c r="H67" s="23">
        <v>20</v>
      </c>
      <c r="I67" s="23">
        <v>20</v>
      </c>
      <c r="J67" s="22">
        <v>20</v>
      </c>
      <c r="K67" s="22">
        <v>20</v>
      </c>
      <c r="L67" s="22"/>
      <c r="M67" s="22"/>
      <c r="N67" s="22"/>
      <c r="O67" s="22"/>
      <c r="P67" s="22"/>
      <c r="R67" s="13">
        <f t="shared" si="8"/>
        <v>100</v>
      </c>
    </row>
    <row r="68" spans="1:18" x14ac:dyDescent="0.2">
      <c r="A68" s="20" t="str">
        <f t="shared" si="9"/>
        <v>7|11</v>
      </c>
      <c r="B68" s="21" t="s">
        <v>32</v>
      </c>
      <c r="C68" s="16" t="s">
        <v>31</v>
      </c>
      <c r="D68" s="17"/>
      <c r="E68" s="23">
        <v>5</v>
      </c>
      <c r="F68" s="23">
        <v>5</v>
      </c>
      <c r="G68" s="23">
        <v>20</v>
      </c>
      <c r="H68" s="23">
        <v>20</v>
      </c>
      <c r="I68" s="23">
        <v>20</v>
      </c>
      <c r="J68" s="22">
        <v>20</v>
      </c>
      <c r="K68" s="22">
        <v>10</v>
      </c>
      <c r="L68" s="22"/>
      <c r="M68" s="22"/>
      <c r="N68" s="22"/>
      <c r="O68" s="22"/>
      <c r="P68" s="22"/>
      <c r="R68" s="13">
        <f t="shared" si="8"/>
        <v>100</v>
      </c>
    </row>
    <row r="69" spans="1:18" x14ac:dyDescent="0.2">
      <c r="A69" s="20" t="str">
        <f t="shared" si="9"/>
        <v>7|12</v>
      </c>
      <c r="B69" s="21" t="s">
        <v>33</v>
      </c>
      <c r="C69" s="16" t="s">
        <v>34</v>
      </c>
      <c r="D69" s="17"/>
      <c r="E69" s="23">
        <v>10</v>
      </c>
      <c r="F69" s="23">
        <v>10</v>
      </c>
      <c r="G69" s="23">
        <v>20</v>
      </c>
      <c r="H69" s="23">
        <v>20</v>
      </c>
      <c r="I69" s="23">
        <v>20</v>
      </c>
      <c r="J69" s="22">
        <v>10</v>
      </c>
      <c r="K69" s="22">
        <v>10</v>
      </c>
      <c r="L69" s="22"/>
      <c r="M69" s="22"/>
      <c r="N69" s="22"/>
      <c r="O69" s="22"/>
      <c r="P69" s="22"/>
      <c r="R69" s="13">
        <f t="shared" si="8"/>
        <v>100</v>
      </c>
    </row>
    <row r="71" spans="1:18" ht="13.5" thickBot="1" x14ac:dyDescent="0.25">
      <c r="A71" s="24" t="s">
        <v>49</v>
      </c>
      <c r="B71" s="25">
        <v>8</v>
      </c>
      <c r="C71" s="26"/>
      <c r="D71" s="27"/>
      <c r="E71" s="12">
        <v>1</v>
      </c>
      <c r="F71" s="12">
        <v>2</v>
      </c>
      <c r="G71" s="12">
        <v>3</v>
      </c>
      <c r="H71" s="12">
        <v>4</v>
      </c>
      <c r="I71" s="12">
        <v>5</v>
      </c>
      <c r="J71" s="12">
        <v>6</v>
      </c>
      <c r="K71" s="12">
        <v>7</v>
      </c>
      <c r="L71" s="12">
        <v>8</v>
      </c>
      <c r="M71" s="12">
        <v>9</v>
      </c>
      <c r="N71" s="12">
        <v>10</v>
      </c>
      <c r="O71" s="12">
        <v>11</v>
      </c>
      <c r="P71" s="12">
        <v>12</v>
      </c>
    </row>
    <row r="72" spans="1:18" ht="13.5" thickTop="1" x14ac:dyDescent="0.2">
      <c r="A72" s="28" t="str">
        <f>CONCATENATE($B$71,"|",B72)</f>
        <v>8|1</v>
      </c>
      <c r="B72" s="15">
        <v>1</v>
      </c>
      <c r="C72" s="16" t="s">
        <v>14</v>
      </c>
      <c r="D72" s="17">
        <v>1</v>
      </c>
      <c r="E72" s="18">
        <v>20</v>
      </c>
      <c r="F72" s="18">
        <v>30</v>
      </c>
      <c r="G72" s="18">
        <v>30</v>
      </c>
      <c r="H72" s="18">
        <v>20</v>
      </c>
      <c r="I72" s="18"/>
      <c r="J72" s="19"/>
      <c r="K72" s="19"/>
      <c r="L72" s="19"/>
      <c r="M72" s="19"/>
      <c r="N72" s="19"/>
      <c r="O72" s="19"/>
      <c r="P72" s="19"/>
      <c r="R72" s="13">
        <f t="shared" ref="R72:R83" si="10">SUM(E72:P72)</f>
        <v>100</v>
      </c>
    </row>
    <row r="73" spans="1:18" x14ac:dyDescent="0.2">
      <c r="A73" s="20" t="str">
        <f t="shared" ref="A73:A83" si="11">CONCATENATE($B$71,"|",B73)</f>
        <v>8|2</v>
      </c>
      <c r="B73" s="21" t="s">
        <v>15</v>
      </c>
      <c r="C73" s="16" t="s">
        <v>16</v>
      </c>
      <c r="D73" s="17">
        <v>2</v>
      </c>
      <c r="E73" s="18">
        <v>10</v>
      </c>
      <c r="F73" s="18">
        <v>20</v>
      </c>
      <c r="G73" s="18">
        <v>20</v>
      </c>
      <c r="H73" s="18">
        <v>10</v>
      </c>
      <c r="I73" s="18">
        <v>10</v>
      </c>
      <c r="J73" s="22">
        <v>10</v>
      </c>
      <c r="K73" s="22">
        <v>10</v>
      </c>
      <c r="L73" s="22">
        <v>10</v>
      </c>
      <c r="M73" s="22"/>
      <c r="N73" s="22"/>
      <c r="O73" s="22"/>
      <c r="P73" s="22"/>
      <c r="R73" s="13">
        <f t="shared" si="10"/>
        <v>100</v>
      </c>
    </row>
    <row r="74" spans="1:18" x14ac:dyDescent="0.2">
      <c r="A74" s="20" t="str">
        <f t="shared" si="11"/>
        <v>8|3</v>
      </c>
      <c r="B74" s="21" t="s">
        <v>17</v>
      </c>
      <c r="C74" s="16" t="s">
        <v>9</v>
      </c>
      <c r="D74" s="17">
        <v>3</v>
      </c>
      <c r="E74" s="23">
        <v>20</v>
      </c>
      <c r="F74" s="23">
        <v>20</v>
      </c>
      <c r="G74" s="23">
        <v>30</v>
      </c>
      <c r="H74" s="23">
        <v>20</v>
      </c>
      <c r="I74" s="23">
        <v>10</v>
      </c>
      <c r="J74" s="22"/>
      <c r="K74" s="22"/>
      <c r="L74" s="22"/>
      <c r="M74" s="22"/>
      <c r="N74" s="22"/>
      <c r="O74" s="22"/>
      <c r="P74" s="22"/>
      <c r="R74" s="13">
        <f t="shared" si="10"/>
        <v>100</v>
      </c>
    </row>
    <row r="75" spans="1:18" x14ac:dyDescent="0.2">
      <c r="A75" s="20" t="str">
        <f t="shared" si="11"/>
        <v>8|4</v>
      </c>
      <c r="B75" s="21" t="s">
        <v>18</v>
      </c>
      <c r="C75" s="16" t="s">
        <v>19</v>
      </c>
      <c r="D75" s="17">
        <v>4</v>
      </c>
      <c r="E75" s="23">
        <v>10</v>
      </c>
      <c r="F75" s="23">
        <v>10</v>
      </c>
      <c r="G75" s="23">
        <v>10</v>
      </c>
      <c r="H75" s="23">
        <v>20</v>
      </c>
      <c r="I75" s="23">
        <v>20</v>
      </c>
      <c r="J75" s="22">
        <v>10</v>
      </c>
      <c r="K75" s="22">
        <v>10</v>
      </c>
      <c r="L75" s="22">
        <v>10</v>
      </c>
      <c r="M75" s="22"/>
      <c r="N75" s="22"/>
      <c r="O75" s="22"/>
      <c r="P75" s="22"/>
      <c r="R75" s="13">
        <f t="shared" si="10"/>
        <v>100</v>
      </c>
    </row>
    <row r="76" spans="1:18" x14ac:dyDescent="0.2">
      <c r="A76" s="20" t="str">
        <f t="shared" si="11"/>
        <v>8|5</v>
      </c>
      <c r="B76" s="21" t="s">
        <v>20</v>
      </c>
      <c r="C76" s="16" t="s">
        <v>21</v>
      </c>
      <c r="D76" s="17">
        <v>5</v>
      </c>
      <c r="E76" s="23">
        <v>5</v>
      </c>
      <c r="F76" s="23">
        <v>10</v>
      </c>
      <c r="G76" s="23">
        <v>20</v>
      </c>
      <c r="H76" s="23">
        <v>20</v>
      </c>
      <c r="I76" s="23">
        <v>15</v>
      </c>
      <c r="J76" s="22">
        <v>10</v>
      </c>
      <c r="K76" s="22">
        <v>10</v>
      </c>
      <c r="L76" s="22">
        <v>10</v>
      </c>
      <c r="M76" s="22"/>
      <c r="N76" s="22"/>
      <c r="O76" s="22"/>
      <c r="P76" s="22"/>
      <c r="R76" s="13">
        <f t="shared" si="10"/>
        <v>100</v>
      </c>
    </row>
    <row r="77" spans="1:18" x14ac:dyDescent="0.2">
      <c r="A77" s="20" t="str">
        <f t="shared" si="11"/>
        <v>8|6</v>
      </c>
      <c r="B77" s="21" t="s">
        <v>22</v>
      </c>
      <c r="C77" s="16" t="s">
        <v>12</v>
      </c>
      <c r="D77" s="17"/>
      <c r="E77" s="23"/>
      <c r="F77" s="23"/>
      <c r="G77" s="23">
        <v>30</v>
      </c>
      <c r="H77" s="23">
        <v>30</v>
      </c>
      <c r="I77" s="23">
        <v>30</v>
      </c>
      <c r="J77" s="22">
        <v>10</v>
      </c>
      <c r="K77" s="22"/>
      <c r="L77" s="22"/>
      <c r="M77" s="22"/>
      <c r="N77" s="22"/>
      <c r="O77" s="22"/>
      <c r="P77" s="22"/>
      <c r="R77" s="13">
        <f t="shared" si="10"/>
        <v>100</v>
      </c>
    </row>
    <row r="78" spans="1:18" x14ac:dyDescent="0.2">
      <c r="A78" s="20" t="str">
        <f t="shared" si="11"/>
        <v>8|7</v>
      </c>
      <c r="B78" s="21" t="s">
        <v>23</v>
      </c>
      <c r="C78" s="16" t="s">
        <v>24</v>
      </c>
      <c r="D78" s="17">
        <v>3</v>
      </c>
      <c r="E78" s="23"/>
      <c r="F78" s="23"/>
      <c r="G78" s="23">
        <v>10</v>
      </c>
      <c r="H78" s="23">
        <v>20</v>
      </c>
      <c r="I78" s="23">
        <v>20</v>
      </c>
      <c r="J78" s="22">
        <v>20</v>
      </c>
      <c r="K78" s="22">
        <v>20</v>
      </c>
      <c r="L78" s="22">
        <v>10</v>
      </c>
      <c r="M78" s="22"/>
      <c r="N78" s="22"/>
      <c r="O78" s="22"/>
      <c r="P78" s="22"/>
      <c r="R78" s="13">
        <f t="shared" si="10"/>
        <v>100</v>
      </c>
    </row>
    <row r="79" spans="1:18" x14ac:dyDescent="0.2">
      <c r="A79" s="20" t="str">
        <f t="shared" si="11"/>
        <v>8|8</v>
      </c>
      <c r="B79" s="21" t="s">
        <v>25</v>
      </c>
      <c r="C79" s="16" t="s">
        <v>48</v>
      </c>
      <c r="D79" s="17">
        <v>5</v>
      </c>
      <c r="E79" s="23">
        <v>10</v>
      </c>
      <c r="F79" s="23">
        <v>10</v>
      </c>
      <c r="G79" s="23">
        <v>10</v>
      </c>
      <c r="H79" s="23">
        <v>10</v>
      </c>
      <c r="I79" s="23">
        <v>20</v>
      </c>
      <c r="J79" s="22">
        <v>20</v>
      </c>
      <c r="K79" s="22">
        <v>10</v>
      </c>
      <c r="L79" s="22">
        <v>10</v>
      </c>
      <c r="M79" s="22"/>
      <c r="N79" s="22"/>
      <c r="O79" s="22"/>
      <c r="P79" s="22"/>
      <c r="R79" s="13">
        <f t="shared" si="10"/>
        <v>100</v>
      </c>
    </row>
    <row r="80" spans="1:18" x14ac:dyDescent="0.2">
      <c r="A80" s="20" t="str">
        <f t="shared" si="11"/>
        <v>8|9</v>
      </c>
      <c r="B80" s="21" t="s">
        <v>27</v>
      </c>
      <c r="C80" s="16" t="s">
        <v>50</v>
      </c>
      <c r="D80" s="17">
        <v>6</v>
      </c>
      <c r="E80" s="23">
        <v>10</v>
      </c>
      <c r="F80" s="23">
        <v>10</v>
      </c>
      <c r="G80" s="23">
        <v>10</v>
      </c>
      <c r="H80" s="23">
        <v>20</v>
      </c>
      <c r="I80" s="23">
        <v>20</v>
      </c>
      <c r="J80" s="22">
        <v>10</v>
      </c>
      <c r="K80" s="22">
        <v>10</v>
      </c>
      <c r="L80" s="22">
        <v>10</v>
      </c>
      <c r="M80" s="22"/>
      <c r="N80" s="22"/>
      <c r="O80" s="22"/>
      <c r="P80" s="22"/>
      <c r="R80" s="13">
        <f t="shared" si="10"/>
        <v>100</v>
      </c>
    </row>
    <row r="81" spans="1:18" x14ac:dyDescent="0.2">
      <c r="A81" s="20" t="str">
        <f t="shared" si="11"/>
        <v>8|10</v>
      </c>
      <c r="B81" s="21" t="s">
        <v>30</v>
      </c>
      <c r="C81" s="16" t="s">
        <v>51</v>
      </c>
      <c r="D81" s="17">
        <v>6</v>
      </c>
      <c r="E81" s="23"/>
      <c r="F81" s="23"/>
      <c r="G81" s="23">
        <v>10</v>
      </c>
      <c r="H81" s="23">
        <v>20</v>
      </c>
      <c r="I81" s="23">
        <v>20</v>
      </c>
      <c r="J81" s="22">
        <v>20</v>
      </c>
      <c r="K81" s="22">
        <v>20</v>
      </c>
      <c r="L81" s="22">
        <v>10</v>
      </c>
      <c r="M81" s="22"/>
      <c r="N81" s="22"/>
      <c r="O81" s="22"/>
      <c r="P81" s="22"/>
      <c r="R81" s="13">
        <f t="shared" si="10"/>
        <v>100</v>
      </c>
    </row>
    <row r="82" spans="1:18" x14ac:dyDescent="0.2">
      <c r="A82" s="20" t="str">
        <f t="shared" si="11"/>
        <v>8|11</v>
      </c>
      <c r="B82" s="21" t="s">
        <v>32</v>
      </c>
      <c r="C82" s="16" t="s">
        <v>31</v>
      </c>
      <c r="D82" s="17"/>
      <c r="E82" s="23">
        <v>5</v>
      </c>
      <c r="F82" s="23">
        <v>5</v>
      </c>
      <c r="G82" s="23">
        <v>10</v>
      </c>
      <c r="H82" s="23">
        <v>20</v>
      </c>
      <c r="I82" s="23">
        <v>20</v>
      </c>
      <c r="J82" s="22">
        <v>20</v>
      </c>
      <c r="K82" s="22">
        <v>10</v>
      </c>
      <c r="L82" s="22">
        <v>10</v>
      </c>
      <c r="M82" s="22"/>
      <c r="N82" s="22"/>
      <c r="O82" s="22"/>
      <c r="P82" s="22"/>
      <c r="R82" s="13">
        <f t="shared" si="10"/>
        <v>100</v>
      </c>
    </row>
    <row r="83" spans="1:18" x14ac:dyDescent="0.2">
      <c r="A83" s="20" t="str">
        <f t="shared" si="11"/>
        <v>8|12</v>
      </c>
      <c r="B83" s="21" t="s">
        <v>33</v>
      </c>
      <c r="C83" s="16" t="s">
        <v>34</v>
      </c>
      <c r="D83" s="17"/>
      <c r="E83" s="23">
        <v>10</v>
      </c>
      <c r="F83" s="23">
        <v>10</v>
      </c>
      <c r="G83" s="23">
        <v>10</v>
      </c>
      <c r="H83" s="23">
        <v>20</v>
      </c>
      <c r="I83" s="23">
        <v>20</v>
      </c>
      <c r="J83" s="22">
        <v>10</v>
      </c>
      <c r="K83" s="22">
        <v>10</v>
      </c>
      <c r="L83" s="22">
        <v>10</v>
      </c>
      <c r="M83" s="22"/>
      <c r="N83" s="22"/>
      <c r="O83" s="22"/>
      <c r="P83" s="22"/>
      <c r="R83" s="13">
        <f t="shared" si="10"/>
        <v>100</v>
      </c>
    </row>
    <row r="85" spans="1:18" ht="13.5" thickBot="1" x14ac:dyDescent="0.25">
      <c r="A85" s="24" t="s">
        <v>49</v>
      </c>
      <c r="B85" s="25">
        <v>9</v>
      </c>
      <c r="C85" s="26"/>
      <c r="D85" s="27"/>
      <c r="E85" s="12">
        <v>1</v>
      </c>
      <c r="F85" s="12">
        <v>2</v>
      </c>
      <c r="G85" s="12">
        <v>3</v>
      </c>
      <c r="H85" s="12">
        <v>4</v>
      </c>
      <c r="I85" s="12">
        <v>5</v>
      </c>
      <c r="J85" s="12">
        <v>6</v>
      </c>
      <c r="K85" s="12">
        <v>7</v>
      </c>
      <c r="L85" s="12">
        <v>8</v>
      </c>
      <c r="M85" s="12">
        <v>9</v>
      </c>
      <c r="N85" s="12">
        <v>10</v>
      </c>
      <c r="O85" s="12">
        <v>11</v>
      </c>
      <c r="P85" s="12">
        <v>12</v>
      </c>
    </row>
    <row r="86" spans="1:18" ht="13.5" thickTop="1" x14ac:dyDescent="0.2">
      <c r="A86" s="28" t="str">
        <f>CONCATENATE($B$85,"|",B86)</f>
        <v>9|1</v>
      </c>
      <c r="B86" s="15">
        <v>1</v>
      </c>
      <c r="C86" s="16" t="s">
        <v>14</v>
      </c>
      <c r="D86" s="17">
        <v>1</v>
      </c>
      <c r="E86" s="18">
        <v>20</v>
      </c>
      <c r="F86" s="18">
        <v>30</v>
      </c>
      <c r="G86" s="18">
        <v>20</v>
      </c>
      <c r="H86" s="18">
        <v>20</v>
      </c>
      <c r="I86" s="18">
        <v>10</v>
      </c>
      <c r="J86" s="19"/>
      <c r="K86" s="19"/>
      <c r="L86" s="19"/>
      <c r="M86" s="19"/>
      <c r="N86" s="19"/>
      <c r="O86" s="19"/>
      <c r="P86" s="19"/>
      <c r="R86" s="13">
        <f t="shared" ref="R86:R97" si="12">SUM(E86:P86)</f>
        <v>100</v>
      </c>
    </row>
    <row r="87" spans="1:18" x14ac:dyDescent="0.2">
      <c r="A87" s="20" t="str">
        <f t="shared" ref="A87:A97" si="13">CONCATENATE($B$85,"|",B87)</f>
        <v>9|2</v>
      </c>
      <c r="B87" s="21" t="s">
        <v>15</v>
      </c>
      <c r="C87" s="16" t="s">
        <v>16</v>
      </c>
      <c r="D87" s="17">
        <v>2</v>
      </c>
      <c r="E87" s="18">
        <v>10</v>
      </c>
      <c r="F87" s="18">
        <v>20</v>
      </c>
      <c r="G87" s="18">
        <v>20</v>
      </c>
      <c r="H87" s="18">
        <v>10</v>
      </c>
      <c r="I87" s="18">
        <v>10</v>
      </c>
      <c r="J87" s="22">
        <v>10</v>
      </c>
      <c r="K87" s="22">
        <v>10</v>
      </c>
      <c r="L87" s="22">
        <v>10</v>
      </c>
      <c r="M87" s="22"/>
      <c r="N87" s="22"/>
      <c r="O87" s="22"/>
      <c r="P87" s="22"/>
      <c r="R87" s="13">
        <f t="shared" si="12"/>
        <v>100</v>
      </c>
    </row>
    <row r="88" spans="1:18" x14ac:dyDescent="0.2">
      <c r="A88" s="20" t="str">
        <f t="shared" si="13"/>
        <v>9|3</v>
      </c>
      <c r="B88" s="21" t="s">
        <v>17</v>
      </c>
      <c r="C88" s="16" t="s">
        <v>9</v>
      </c>
      <c r="D88" s="17">
        <v>3</v>
      </c>
      <c r="E88" s="23">
        <v>20</v>
      </c>
      <c r="F88" s="23">
        <v>20</v>
      </c>
      <c r="G88" s="23">
        <v>30</v>
      </c>
      <c r="H88" s="23">
        <v>20</v>
      </c>
      <c r="I88" s="23">
        <v>10</v>
      </c>
      <c r="J88" s="22"/>
      <c r="K88" s="22"/>
      <c r="L88" s="22"/>
      <c r="M88" s="22"/>
      <c r="N88" s="22"/>
      <c r="O88" s="22"/>
      <c r="P88" s="22"/>
      <c r="R88" s="13">
        <f t="shared" si="12"/>
        <v>100</v>
      </c>
    </row>
    <row r="89" spans="1:18" x14ac:dyDescent="0.2">
      <c r="A89" s="20" t="str">
        <f t="shared" si="13"/>
        <v>9|4</v>
      </c>
      <c r="B89" s="21" t="s">
        <v>18</v>
      </c>
      <c r="C89" s="16" t="s">
        <v>19</v>
      </c>
      <c r="D89" s="17">
        <v>4</v>
      </c>
      <c r="E89" s="23">
        <v>10</v>
      </c>
      <c r="F89" s="23">
        <v>10</v>
      </c>
      <c r="G89" s="23">
        <v>10</v>
      </c>
      <c r="H89" s="23">
        <v>10</v>
      </c>
      <c r="I89" s="23">
        <v>20</v>
      </c>
      <c r="J89" s="22">
        <v>10</v>
      </c>
      <c r="K89" s="22">
        <v>10</v>
      </c>
      <c r="L89" s="22">
        <v>10</v>
      </c>
      <c r="M89" s="22">
        <v>10</v>
      </c>
      <c r="N89" s="22"/>
      <c r="O89" s="22"/>
      <c r="P89" s="22"/>
      <c r="R89" s="13">
        <f t="shared" si="12"/>
        <v>100</v>
      </c>
    </row>
    <row r="90" spans="1:18" x14ac:dyDescent="0.2">
      <c r="A90" s="20" t="str">
        <f t="shared" si="13"/>
        <v>9|5</v>
      </c>
      <c r="B90" s="21" t="s">
        <v>20</v>
      </c>
      <c r="C90" s="16" t="s">
        <v>21</v>
      </c>
      <c r="D90" s="17">
        <v>5</v>
      </c>
      <c r="E90" s="23">
        <v>5</v>
      </c>
      <c r="F90" s="23">
        <v>10</v>
      </c>
      <c r="G90" s="23">
        <v>10</v>
      </c>
      <c r="H90" s="23">
        <v>20</v>
      </c>
      <c r="I90" s="23">
        <v>15</v>
      </c>
      <c r="J90" s="22">
        <v>10</v>
      </c>
      <c r="K90" s="22">
        <v>10</v>
      </c>
      <c r="L90" s="22">
        <v>10</v>
      </c>
      <c r="M90" s="22">
        <v>10</v>
      </c>
      <c r="N90" s="22"/>
      <c r="O90" s="22"/>
      <c r="P90" s="22"/>
      <c r="R90" s="13">
        <f t="shared" si="12"/>
        <v>100</v>
      </c>
    </row>
    <row r="91" spans="1:18" x14ac:dyDescent="0.2">
      <c r="A91" s="20" t="str">
        <f t="shared" si="13"/>
        <v>9|6</v>
      </c>
      <c r="B91" s="21" t="s">
        <v>22</v>
      </c>
      <c r="C91" s="16" t="s">
        <v>12</v>
      </c>
      <c r="D91" s="17"/>
      <c r="E91" s="23"/>
      <c r="F91" s="23"/>
      <c r="G91" s="23">
        <v>20</v>
      </c>
      <c r="H91" s="23">
        <v>20</v>
      </c>
      <c r="I91" s="23">
        <v>20</v>
      </c>
      <c r="J91" s="22">
        <v>20</v>
      </c>
      <c r="K91" s="22">
        <v>20</v>
      </c>
      <c r="L91" s="22"/>
      <c r="M91" s="22"/>
      <c r="N91" s="22"/>
      <c r="O91" s="22"/>
      <c r="P91" s="22"/>
      <c r="R91" s="13">
        <f t="shared" si="12"/>
        <v>100</v>
      </c>
    </row>
    <row r="92" spans="1:18" x14ac:dyDescent="0.2">
      <c r="A92" s="20" t="str">
        <f t="shared" si="13"/>
        <v>9|7</v>
      </c>
      <c r="B92" s="21" t="s">
        <v>23</v>
      </c>
      <c r="C92" s="16" t="s">
        <v>24</v>
      </c>
      <c r="D92" s="17">
        <v>3</v>
      </c>
      <c r="E92" s="23"/>
      <c r="F92" s="23"/>
      <c r="G92" s="23">
        <v>10</v>
      </c>
      <c r="H92" s="23">
        <v>10</v>
      </c>
      <c r="I92" s="23">
        <v>20</v>
      </c>
      <c r="J92" s="22">
        <v>20</v>
      </c>
      <c r="K92" s="22">
        <v>20</v>
      </c>
      <c r="L92" s="22">
        <v>10</v>
      </c>
      <c r="M92" s="22">
        <v>10</v>
      </c>
      <c r="N92" s="22"/>
      <c r="O92" s="22"/>
      <c r="P92" s="22"/>
      <c r="R92" s="13">
        <f t="shared" si="12"/>
        <v>100</v>
      </c>
    </row>
    <row r="93" spans="1:18" x14ac:dyDescent="0.2">
      <c r="A93" s="20" t="str">
        <f t="shared" si="13"/>
        <v>9|8</v>
      </c>
      <c r="B93" s="21" t="s">
        <v>25</v>
      </c>
      <c r="C93" s="16" t="s">
        <v>48</v>
      </c>
      <c r="D93" s="17">
        <v>5</v>
      </c>
      <c r="E93" s="23">
        <v>10</v>
      </c>
      <c r="F93" s="23">
        <v>10</v>
      </c>
      <c r="G93" s="23">
        <v>10</v>
      </c>
      <c r="H93" s="23">
        <v>10</v>
      </c>
      <c r="I93" s="23">
        <v>10</v>
      </c>
      <c r="J93" s="22">
        <v>20</v>
      </c>
      <c r="K93" s="22">
        <v>10</v>
      </c>
      <c r="L93" s="22">
        <v>10</v>
      </c>
      <c r="M93" s="22">
        <v>10</v>
      </c>
      <c r="N93" s="22"/>
      <c r="O93" s="22"/>
      <c r="P93" s="22"/>
      <c r="R93" s="13">
        <f t="shared" si="12"/>
        <v>100</v>
      </c>
    </row>
    <row r="94" spans="1:18" x14ac:dyDescent="0.2">
      <c r="A94" s="20" t="str">
        <f t="shared" si="13"/>
        <v>9|9</v>
      </c>
      <c r="B94" s="21" t="s">
        <v>27</v>
      </c>
      <c r="C94" s="16" t="s">
        <v>50</v>
      </c>
      <c r="D94" s="17">
        <v>6</v>
      </c>
      <c r="E94" s="23">
        <v>10</v>
      </c>
      <c r="F94" s="23">
        <v>10</v>
      </c>
      <c r="G94" s="23">
        <v>10</v>
      </c>
      <c r="H94" s="23">
        <v>10</v>
      </c>
      <c r="I94" s="23">
        <v>20</v>
      </c>
      <c r="J94" s="22">
        <v>10</v>
      </c>
      <c r="K94" s="22">
        <v>10</v>
      </c>
      <c r="L94" s="22">
        <v>10</v>
      </c>
      <c r="M94" s="22">
        <v>10</v>
      </c>
      <c r="N94" s="22"/>
      <c r="O94" s="22"/>
      <c r="P94" s="22"/>
      <c r="R94" s="13">
        <f t="shared" si="12"/>
        <v>100</v>
      </c>
    </row>
    <row r="95" spans="1:18" x14ac:dyDescent="0.2">
      <c r="A95" s="20" t="str">
        <f t="shared" si="13"/>
        <v>9|10</v>
      </c>
      <c r="B95" s="21" t="s">
        <v>30</v>
      </c>
      <c r="C95" s="16" t="s">
        <v>51</v>
      </c>
      <c r="D95" s="17">
        <v>6</v>
      </c>
      <c r="E95" s="23"/>
      <c r="F95" s="23"/>
      <c r="G95" s="23">
        <v>10</v>
      </c>
      <c r="H95" s="23">
        <v>10</v>
      </c>
      <c r="I95" s="23">
        <v>20</v>
      </c>
      <c r="J95" s="22">
        <v>20</v>
      </c>
      <c r="K95" s="22">
        <v>20</v>
      </c>
      <c r="L95" s="22">
        <v>10</v>
      </c>
      <c r="M95" s="22">
        <v>10</v>
      </c>
      <c r="N95" s="22"/>
      <c r="O95" s="22"/>
      <c r="P95" s="22"/>
      <c r="R95" s="13">
        <f t="shared" si="12"/>
        <v>100</v>
      </c>
    </row>
    <row r="96" spans="1:18" x14ac:dyDescent="0.2">
      <c r="A96" s="20" t="str">
        <f t="shared" si="13"/>
        <v>9|11</v>
      </c>
      <c r="B96" s="21" t="s">
        <v>32</v>
      </c>
      <c r="C96" s="16" t="s">
        <v>31</v>
      </c>
      <c r="D96" s="17"/>
      <c r="E96" s="23"/>
      <c r="F96" s="23">
        <v>5</v>
      </c>
      <c r="G96" s="23">
        <v>5</v>
      </c>
      <c r="H96" s="23">
        <v>20</v>
      </c>
      <c r="I96" s="23">
        <v>20</v>
      </c>
      <c r="J96" s="22">
        <v>20</v>
      </c>
      <c r="K96" s="22">
        <v>10</v>
      </c>
      <c r="L96" s="22">
        <v>10</v>
      </c>
      <c r="M96" s="22">
        <v>10</v>
      </c>
      <c r="N96" s="22"/>
      <c r="O96" s="22"/>
      <c r="P96" s="22"/>
      <c r="R96" s="13">
        <f t="shared" si="12"/>
        <v>100</v>
      </c>
    </row>
    <row r="97" spans="1:18" x14ac:dyDescent="0.2">
      <c r="A97" s="20" t="str">
        <f t="shared" si="13"/>
        <v>9|12</v>
      </c>
      <c r="B97" s="21" t="s">
        <v>33</v>
      </c>
      <c r="C97" s="16" t="s">
        <v>34</v>
      </c>
      <c r="D97" s="17"/>
      <c r="E97" s="23">
        <v>10</v>
      </c>
      <c r="F97" s="23">
        <v>10</v>
      </c>
      <c r="G97" s="23">
        <v>10</v>
      </c>
      <c r="H97" s="23">
        <v>10</v>
      </c>
      <c r="I97" s="23">
        <v>20</v>
      </c>
      <c r="J97" s="22">
        <v>10</v>
      </c>
      <c r="K97" s="22">
        <v>10</v>
      </c>
      <c r="L97" s="22">
        <v>10</v>
      </c>
      <c r="M97" s="22">
        <v>10</v>
      </c>
      <c r="N97" s="22"/>
      <c r="O97" s="22"/>
      <c r="P97" s="22"/>
      <c r="R97" s="13">
        <f t="shared" si="12"/>
        <v>100</v>
      </c>
    </row>
    <row r="99" spans="1:18" ht="13.5" thickBot="1" x14ac:dyDescent="0.25">
      <c r="A99" s="24" t="s">
        <v>49</v>
      </c>
      <c r="B99" s="25">
        <v>10</v>
      </c>
      <c r="C99" s="26"/>
      <c r="D99" s="27"/>
      <c r="E99" s="12">
        <v>1</v>
      </c>
      <c r="F99" s="12">
        <v>2</v>
      </c>
      <c r="G99" s="12">
        <v>3</v>
      </c>
      <c r="H99" s="12">
        <v>4</v>
      </c>
      <c r="I99" s="12">
        <v>5</v>
      </c>
      <c r="J99" s="12">
        <v>6</v>
      </c>
      <c r="K99" s="12">
        <v>7</v>
      </c>
      <c r="L99" s="12">
        <v>8</v>
      </c>
      <c r="M99" s="12">
        <v>9</v>
      </c>
      <c r="N99" s="12">
        <v>10</v>
      </c>
      <c r="O99" s="12">
        <v>11</v>
      </c>
      <c r="P99" s="12">
        <v>12</v>
      </c>
    </row>
    <row r="100" spans="1:18" ht="13.5" thickTop="1" x14ac:dyDescent="0.2">
      <c r="A100" s="28" t="str">
        <f>CONCATENATE($B$99,"|",B100)</f>
        <v>10|1</v>
      </c>
      <c r="B100" s="15">
        <v>1</v>
      </c>
      <c r="C100" s="16" t="s">
        <v>14</v>
      </c>
      <c r="D100" s="17">
        <v>1</v>
      </c>
      <c r="E100" s="18">
        <v>20</v>
      </c>
      <c r="F100" s="18">
        <v>30</v>
      </c>
      <c r="G100" s="18">
        <v>20</v>
      </c>
      <c r="H100" s="18">
        <v>20</v>
      </c>
      <c r="I100" s="18">
        <v>10</v>
      </c>
      <c r="J100" s="19"/>
      <c r="K100" s="19"/>
      <c r="L100" s="19"/>
      <c r="M100" s="19"/>
      <c r="N100" s="19"/>
      <c r="O100" s="19"/>
      <c r="P100" s="19"/>
      <c r="R100" s="13">
        <f t="shared" ref="R100:R111" si="14">SUM(E100:P100)</f>
        <v>100</v>
      </c>
    </row>
    <row r="101" spans="1:18" x14ac:dyDescent="0.2">
      <c r="A101" s="20" t="str">
        <f t="shared" ref="A101:A111" si="15">CONCATENATE($B$99,"|",B101)</f>
        <v>10|2</v>
      </c>
      <c r="B101" s="21" t="s">
        <v>15</v>
      </c>
      <c r="C101" s="16" t="s">
        <v>16</v>
      </c>
      <c r="D101" s="17">
        <v>2</v>
      </c>
      <c r="E101" s="18">
        <v>10</v>
      </c>
      <c r="F101" s="18">
        <v>10</v>
      </c>
      <c r="G101" s="18">
        <v>20</v>
      </c>
      <c r="H101" s="18">
        <v>10</v>
      </c>
      <c r="I101" s="18">
        <v>10</v>
      </c>
      <c r="J101" s="22">
        <v>10</v>
      </c>
      <c r="K101" s="22">
        <v>10</v>
      </c>
      <c r="L101" s="22">
        <v>10</v>
      </c>
      <c r="M101" s="22">
        <v>10</v>
      </c>
      <c r="N101" s="22"/>
      <c r="O101" s="22"/>
      <c r="P101" s="22"/>
      <c r="R101" s="13">
        <f t="shared" si="14"/>
        <v>100</v>
      </c>
    </row>
    <row r="102" spans="1:18" x14ac:dyDescent="0.2">
      <c r="A102" s="20" t="str">
        <f t="shared" si="15"/>
        <v>10|3</v>
      </c>
      <c r="B102" s="21" t="s">
        <v>17</v>
      </c>
      <c r="C102" s="16" t="s">
        <v>9</v>
      </c>
      <c r="D102" s="17">
        <v>3</v>
      </c>
      <c r="E102" s="23">
        <v>20</v>
      </c>
      <c r="F102" s="23">
        <v>20</v>
      </c>
      <c r="G102" s="23">
        <v>20</v>
      </c>
      <c r="H102" s="23">
        <v>20</v>
      </c>
      <c r="I102" s="23">
        <v>20</v>
      </c>
      <c r="J102" s="22"/>
      <c r="K102" s="22"/>
      <c r="L102" s="22"/>
      <c r="M102" s="22"/>
      <c r="N102" s="22"/>
      <c r="O102" s="22"/>
      <c r="P102" s="22"/>
      <c r="R102" s="13">
        <f t="shared" si="14"/>
        <v>100</v>
      </c>
    </row>
    <row r="103" spans="1:18" x14ac:dyDescent="0.2">
      <c r="A103" s="20" t="str">
        <f t="shared" si="15"/>
        <v>10|4</v>
      </c>
      <c r="B103" s="21" t="s">
        <v>18</v>
      </c>
      <c r="C103" s="16" t="s">
        <v>19</v>
      </c>
      <c r="D103" s="17">
        <v>4</v>
      </c>
      <c r="E103" s="23">
        <v>5</v>
      </c>
      <c r="F103" s="23">
        <v>10</v>
      </c>
      <c r="G103" s="23">
        <v>15</v>
      </c>
      <c r="H103" s="23">
        <v>10</v>
      </c>
      <c r="I103" s="23">
        <v>10</v>
      </c>
      <c r="J103" s="22">
        <v>10</v>
      </c>
      <c r="K103" s="22">
        <v>10</v>
      </c>
      <c r="L103" s="22">
        <v>10</v>
      </c>
      <c r="M103" s="22">
        <v>10</v>
      </c>
      <c r="N103" s="22">
        <v>10</v>
      </c>
      <c r="O103" s="22"/>
      <c r="P103" s="22"/>
      <c r="R103" s="13">
        <f t="shared" si="14"/>
        <v>100</v>
      </c>
    </row>
    <row r="104" spans="1:18" x14ac:dyDescent="0.2">
      <c r="A104" s="20" t="str">
        <f t="shared" si="15"/>
        <v>10|5</v>
      </c>
      <c r="B104" s="21" t="s">
        <v>20</v>
      </c>
      <c r="C104" s="16" t="s">
        <v>21</v>
      </c>
      <c r="D104" s="17"/>
      <c r="E104" s="23">
        <v>5</v>
      </c>
      <c r="F104" s="23">
        <v>10</v>
      </c>
      <c r="G104" s="23">
        <v>15</v>
      </c>
      <c r="H104" s="23">
        <v>10</v>
      </c>
      <c r="I104" s="23">
        <v>10</v>
      </c>
      <c r="J104" s="22">
        <v>10</v>
      </c>
      <c r="K104" s="22">
        <v>10</v>
      </c>
      <c r="L104" s="22">
        <v>10</v>
      </c>
      <c r="M104" s="22">
        <v>10</v>
      </c>
      <c r="N104" s="22">
        <v>10</v>
      </c>
      <c r="O104" s="22"/>
      <c r="P104" s="22"/>
      <c r="R104" s="13">
        <f t="shared" si="14"/>
        <v>100</v>
      </c>
    </row>
    <row r="105" spans="1:18" x14ac:dyDescent="0.2">
      <c r="A105" s="20" t="str">
        <f t="shared" si="15"/>
        <v>10|6</v>
      </c>
      <c r="B105" s="21" t="s">
        <v>22</v>
      </c>
      <c r="C105" s="16" t="s">
        <v>12</v>
      </c>
      <c r="D105" s="17">
        <v>5</v>
      </c>
      <c r="E105" s="23"/>
      <c r="F105" s="23"/>
      <c r="G105" s="23">
        <v>20</v>
      </c>
      <c r="H105" s="23">
        <v>20</v>
      </c>
      <c r="I105" s="23">
        <v>20</v>
      </c>
      <c r="J105" s="22">
        <v>20</v>
      </c>
      <c r="K105" s="22">
        <v>20</v>
      </c>
      <c r="L105" s="22"/>
      <c r="M105" s="22"/>
      <c r="N105" s="22"/>
      <c r="O105" s="22"/>
      <c r="P105" s="22"/>
      <c r="R105" s="13">
        <f t="shared" si="14"/>
        <v>100</v>
      </c>
    </row>
    <row r="106" spans="1:18" x14ac:dyDescent="0.2">
      <c r="A106" s="20" t="str">
        <f t="shared" si="15"/>
        <v>10|7</v>
      </c>
      <c r="B106" s="21" t="s">
        <v>23</v>
      </c>
      <c r="C106" s="16" t="s">
        <v>24</v>
      </c>
      <c r="D106" s="17">
        <v>3</v>
      </c>
      <c r="E106" s="23"/>
      <c r="F106" s="23"/>
      <c r="G106" s="23">
        <v>10</v>
      </c>
      <c r="H106" s="23">
        <v>10</v>
      </c>
      <c r="I106" s="23">
        <v>10</v>
      </c>
      <c r="J106" s="22">
        <v>20</v>
      </c>
      <c r="K106" s="22">
        <v>20</v>
      </c>
      <c r="L106" s="22">
        <v>10</v>
      </c>
      <c r="M106" s="22">
        <v>10</v>
      </c>
      <c r="N106" s="22">
        <v>10</v>
      </c>
      <c r="O106" s="22"/>
      <c r="P106" s="22"/>
      <c r="R106" s="13">
        <f t="shared" si="14"/>
        <v>100</v>
      </c>
    </row>
    <row r="107" spans="1:18" x14ac:dyDescent="0.2">
      <c r="A107" s="20" t="str">
        <f t="shared" si="15"/>
        <v>10|8</v>
      </c>
      <c r="B107" s="21" t="s">
        <v>25</v>
      </c>
      <c r="C107" s="16" t="s">
        <v>48</v>
      </c>
      <c r="D107" s="17">
        <v>5</v>
      </c>
      <c r="E107" s="23">
        <v>5</v>
      </c>
      <c r="F107" s="23">
        <v>5</v>
      </c>
      <c r="G107" s="23">
        <v>10</v>
      </c>
      <c r="H107" s="23">
        <v>10</v>
      </c>
      <c r="I107" s="23">
        <v>10</v>
      </c>
      <c r="J107" s="22">
        <v>20</v>
      </c>
      <c r="K107" s="22">
        <v>10</v>
      </c>
      <c r="L107" s="22">
        <v>10</v>
      </c>
      <c r="M107" s="22">
        <v>10</v>
      </c>
      <c r="N107" s="22">
        <v>10</v>
      </c>
      <c r="O107" s="22"/>
      <c r="P107" s="22"/>
      <c r="R107" s="13">
        <f t="shared" si="14"/>
        <v>100</v>
      </c>
    </row>
    <row r="108" spans="1:18" x14ac:dyDescent="0.2">
      <c r="A108" s="20" t="str">
        <f t="shared" si="15"/>
        <v>10|9</v>
      </c>
      <c r="B108" s="21" t="s">
        <v>27</v>
      </c>
      <c r="C108" s="16" t="s">
        <v>50</v>
      </c>
      <c r="D108" s="17">
        <v>6</v>
      </c>
      <c r="E108" s="23">
        <v>5</v>
      </c>
      <c r="F108" s="23">
        <v>5</v>
      </c>
      <c r="G108" s="23">
        <v>10</v>
      </c>
      <c r="H108" s="23">
        <v>10</v>
      </c>
      <c r="I108" s="23">
        <v>10</v>
      </c>
      <c r="J108" s="22">
        <v>20</v>
      </c>
      <c r="K108" s="22">
        <v>10</v>
      </c>
      <c r="L108" s="22">
        <v>10</v>
      </c>
      <c r="M108" s="22">
        <v>10</v>
      </c>
      <c r="N108" s="22">
        <v>10</v>
      </c>
      <c r="O108" s="22"/>
      <c r="P108" s="22"/>
      <c r="R108" s="13">
        <f t="shared" si="14"/>
        <v>100</v>
      </c>
    </row>
    <row r="109" spans="1:18" x14ac:dyDescent="0.2">
      <c r="A109" s="20" t="str">
        <f t="shared" si="15"/>
        <v>10|10</v>
      </c>
      <c r="B109" s="21" t="s">
        <v>30</v>
      </c>
      <c r="C109" s="16" t="s">
        <v>51</v>
      </c>
      <c r="D109" s="17">
        <v>6</v>
      </c>
      <c r="E109" s="23"/>
      <c r="F109" s="23"/>
      <c r="G109" s="23">
        <v>10</v>
      </c>
      <c r="H109" s="23">
        <v>10</v>
      </c>
      <c r="I109" s="23">
        <v>10</v>
      </c>
      <c r="J109" s="22">
        <v>20</v>
      </c>
      <c r="K109" s="22">
        <v>20</v>
      </c>
      <c r="L109" s="22">
        <v>10</v>
      </c>
      <c r="M109" s="22">
        <v>10</v>
      </c>
      <c r="N109" s="22">
        <v>10</v>
      </c>
      <c r="O109" s="22"/>
      <c r="P109" s="22"/>
      <c r="R109" s="13">
        <f t="shared" si="14"/>
        <v>100</v>
      </c>
    </row>
    <row r="110" spans="1:18" x14ac:dyDescent="0.2">
      <c r="A110" s="20" t="str">
        <f t="shared" si="15"/>
        <v>10|11</v>
      </c>
      <c r="B110" s="21" t="s">
        <v>32</v>
      </c>
      <c r="C110" s="16" t="s">
        <v>31</v>
      </c>
      <c r="D110" s="17"/>
      <c r="E110" s="23"/>
      <c r="F110" s="23">
        <v>5</v>
      </c>
      <c r="G110" s="23">
        <v>5</v>
      </c>
      <c r="H110" s="23">
        <v>10</v>
      </c>
      <c r="I110" s="23">
        <v>20</v>
      </c>
      <c r="J110" s="22">
        <v>20</v>
      </c>
      <c r="K110" s="22">
        <v>10</v>
      </c>
      <c r="L110" s="22">
        <v>10</v>
      </c>
      <c r="M110" s="22">
        <v>10</v>
      </c>
      <c r="N110" s="22">
        <v>10</v>
      </c>
      <c r="O110" s="22"/>
      <c r="P110" s="22"/>
      <c r="R110" s="13">
        <f t="shared" si="14"/>
        <v>100</v>
      </c>
    </row>
    <row r="111" spans="1:18" x14ac:dyDescent="0.2">
      <c r="A111" s="20" t="str">
        <f t="shared" si="15"/>
        <v>10|12</v>
      </c>
      <c r="B111" s="21" t="s">
        <v>33</v>
      </c>
      <c r="C111" s="16" t="s">
        <v>34</v>
      </c>
      <c r="D111" s="17"/>
      <c r="E111" s="23">
        <v>10</v>
      </c>
      <c r="F111" s="23">
        <v>10</v>
      </c>
      <c r="G111" s="23">
        <v>10</v>
      </c>
      <c r="H111" s="23">
        <v>10</v>
      </c>
      <c r="I111" s="23">
        <v>10</v>
      </c>
      <c r="J111" s="22">
        <v>10</v>
      </c>
      <c r="K111" s="22">
        <v>10</v>
      </c>
      <c r="L111" s="22">
        <v>10</v>
      </c>
      <c r="M111" s="22">
        <v>10</v>
      </c>
      <c r="N111" s="22">
        <v>10</v>
      </c>
      <c r="O111" s="22"/>
      <c r="P111" s="22"/>
      <c r="R111" s="13">
        <f t="shared" si="14"/>
        <v>100</v>
      </c>
    </row>
    <row r="113" spans="1:18" ht="13.5" thickBot="1" x14ac:dyDescent="0.25">
      <c r="A113" s="24" t="s">
        <v>49</v>
      </c>
      <c r="B113" s="25">
        <v>11</v>
      </c>
      <c r="C113" s="26"/>
      <c r="D113" s="27"/>
      <c r="E113" s="12">
        <v>1</v>
      </c>
      <c r="F113" s="12">
        <v>2</v>
      </c>
      <c r="G113" s="12">
        <v>3</v>
      </c>
      <c r="H113" s="12">
        <v>4</v>
      </c>
      <c r="I113" s="12">
        <v>5</v>
      </c>
      <c r="J113" s="12">
        <v>6</v>
      </c>
      <c r="K113" s="12">
        <v>7</v>
      </c>
      <c r="L113" s="12">
        <v>8</v>
      </c>
      <c r="M113" s="12">
        <v>9</v>
      </c>
      <c r="N113" s="12">
        <v>10</v>
      </c>
      <c r="O113" s="12">
        <v>11</v>
      </c>
      <c r="P113" s="12">
        <v>12</v>
      </c>
    </row>
    <row r="114" spans="1:18" ht="13.5" thickTop="1" x14ac:dyDescent="0.2">
      <c r="A114" s="28" t="str">
        <f>CONCATENATE($B$113,"|",B114)</f>
        <v>11|1</v>
      </c>
      <c r="B114" s="15">
        <v>1</v>
      </c>
      <c r="C114" s="16" t="s">
        <v>14</v>
      </c>
      <c r="D114" s="17">
        <v>1</v>
      </c>
      <c r="E114" s="18">
        <v>20</v>
      </c>
      <c r="F114" s="18">
        <v>20</v>
      </c>
      <c r="G114" s="18">
        <v>20</v>
      </c>
      <c r="H114" s="18">
        <v>20</v>
      </c>
      <c r="I114" s="18">
        <v>10</v>
      </c>
      <c r="J114" s="19">
        <v>10</v>
      </c>
      <c r="K114" s="19"/>
      <c r="L114" s="19"/>
      <c r="M114" s="19"/>
      <c r="N114" s="19"/>
      <c r="O114" s="19"/>
      <c r="P114" s="19"/>
      <c r="R114" s="13">
        <f t="shared" ref="R114:R125" si="16">SUM(E114:P114)</f>
        <v>100</v>
      </c>
    </row>
    <row r="115" spans="1:18" x14ac:dyDescent="0.2">
      <c r="A115" s="20" t="str">
        <f t="shared" ref="A115:A125" si="17">CONCATENATE($B$113,"|",B115)</f>
        <v>11|2</v>
      </c>
      <c r="B115" s="21" t="s">
        <v>15</v>
      </c>
      <c r="C115" s="16" t="s">
        <v>16</v>
      </c>
      <c r="D115" s="17">
        <v>2</v>
      </c>
      <c r="E115" s="18">
        <v>10</v>
      </c>
      <c r="F115" s="18">
        <v>10</v>
      </c>
      <c r="G115" s="18">
        <v>20</v>
      </c>
      <c r="H115" s="18">
        <v>10</v>
      </c>
      <c r="I115" s="18">
        <v>10</v>
      </c>
      <c r="J115" s="22">
        <v>10</v>
      </c>
      <c r="K115" s="22">
        <v>10</v>
      </c>
      <c r="L115" s="22">
        <v>10</v>
      </c>
      <c r="M115" s="22">
        <v>10</v>
      </c>
      <c r="N115" s="22"/>
      <c r="O115" s="22"/>
      <c r="P115" s="22"/>
      <c r="R115" s="13">
        <f t="shared" si="16"/>
        <v>100</v>
      </c>
    </row>
    <row r="116" spans="1:18" x14ac:dyDescent="0.2">
      <c r="A116" s="20" t="str">
        <f t="shared" si="17"/>
        <v>11|3</v>
      </c>
      <c r="B116" s="21" t="s">
        <v>17</v>
      </c>
      <c r="C116" s="16" t="s">
        <v>9</v>
      </c>
      <c r="D116" s="17">
        <v>3</v>
      </c>
      <c r="E116" s="23">
        <v>20</v>
      </c>
      <c r="F116" s="23">
        <v>20</v>
      </c>
      <c r="G116" s="23">
        <v>20</v>
      </c>
      <c r="H116" s="23">
        <v>20</v>
      </c>
      <c r="I116" s="23">
        <v>20</v>
      </c>
      <c r="J116" s="22"/>
      <c r="K116" s="22"/>
      <c r="L116" s="22"/>
      <c r="M116" s="22"/>
      <c r="N116" s="22"/>
      <c r="O116" s="22"/>
      <c r="P116" s="22"/>
      <c r="R116" s="13">
        <f t="shared" si="16"/>
        <v>100</v>
      </c>
    </row>
    <row r="117" spans="1:18" x14ac:dyDescent="0.2">
      <c r="A117" s="20" t="str">
        <f t="shared" si="17"/>
        <v>11|4</v>
      </c>
      <c r="B117" s="21" t="s">
        <v>18</v>
      </c>
      <c r="C117" s="16" t="s">
        <v>19</v>
      </c>
      <c r="D117" s="17"/>
      <c r="E117" s="23">
        <v>5</v>
      </c>
      <c r="F117" s="23">
        <v>10</v>
      </c>
      <c r="G117" s="23">
        <v>10</v>
      </c>
      <c r="H117" s="23">
        <v>10</v>
      </c>
      <c r="I117" s="23">
        <v>10</v>
      </c>
      <c r="J117" s="22">
        <v>10</v>
      </c>
      <c r="K117" s="22">
        <v>10</v>
      </c>
      <c r="L117" s="22">
        <v>10</v>
      </c>
      <c r="M117" s="22">
        <v>10</v>
      </c>
      <c r="N117" s="22">
        <v>10</v>
      </c>
      <c r="O117" s="22">
        <v>5</v>
      </c>
      <c r="P117" s="22"/>
      <c r="R117" s="13">
        <f t="shared" si="16"/>
        <v>100</v>
      </c>
    </row>
    <row r="118" spans="1:18" x14ac:dyDescent="0.2">
      <c r="A118" s="20" t="str">
        <f t="shared" si="17"/>
        <v>11|5</v>
      </c>
      <c r="B118" s="21" t="s">
        <v>20</v>
      </c>
      <c r="C118" s="16" t="s">
        <v>21</v>
      </c>
      <c r="D118" s="17">
        <v>4</v>
      </c>
      <c r="E118" s="23">
        <v>5</v>
      </c>
      <c r="F118" s="23">
        <v>10</v>
      </c>
      <c r="G118" s="23">
        <v>10</v>
      </c>
      <c r="H118" s="23">
        <v>10</v>
      </c>
      <c r="I118" s="23">
        <v>10</v>
      </c>
      <c r="J118" s="22">
        <v>10</v>
      </c>
      <c r="K118" s="22">
        <v>10</v>
      </c>
      <c r="L118" s="22">
        <v>10</v>
      </c>
      <c r="M118" s="22">
        <v>10</v>
      </c>
      <c r="N118" s="22">
        <v>10</v>
      </c>
      <c r="O118" s="22">
        <v>5</v>
      </c>
      <c r="P118" s="22"/>
      <c r="R118" s="13">
        <f t="shared" si="16"/>
        <v>100</v>
      </c>
    </row>
    <row r="119" spans="1:18" x14ac:dyDescent="0.2">
      <c r="A119" s="20" t="str">
        <f t="shared" si="17"/>
        <v>11|6</v>
      </c>
      <c r="B119" s="21" t="s">
        <v>22</v>
      </c>
      <c r="C119" s="16" t="s">
        <v>12</v>
      </c>
      <c r="D119" s="17">
        <v>5</v>
      </c>
      <c r="E119" s="23"/>
      <c r="F119" s="23"/>
      <c r="G119" s="23">
        <v>10</v>
      </c>
      <c r="H119" s="23">
        <v>20</v>
      </c>
      <c r="I119" s="23">
        <v>20</v>
      </c>
      <c r="J119" s="22">
        <v>20</v>
      </c>
      <c r="K119" s="22">
        <v>20</v>
      </c>
      <c r="L119" s="22">
        <v>10</v>
      </c>
      <c r="M119" s="22"/>
      <c r="N119" s="22"/>
      <c r="O119" s="22"/>
      <c r="P119" s="22"/>
      <c r="R119" s="13">
        <f t="shared" si="16"/>
        <v>100</v>
      </c>
    </row>
    <row r="120" spans="1:18" x14ac:dyDescent="0.2">
      <c r="A120" s="20" t="str">
        <f t="shared" si="17"/>
        <v>11|7</v>
      </c>
      <c r="B120" s="21" t="s">
        <v>23</v>
      </c>
      <c r="C120" s="16" t="s">
        <v>24</v>
      </c>
      <c r="D120" s="17">
        <v>3</v>
      </c>
      <c r="E120" s="23"/>
      <c r="F120" s="23"/>
      <c r="G120" s="23">
        <v>10</v>
      </c>
      <c r="H120" s="23">
        <v>10</v>
      </c>
      <c r="I120" s="23">
        <v>10</v>
      </c>
      <c r="J120" s="22">
        <v>10</v>
      </c>
      <c r="K120" s="22">
        <v>20</v>
      </c>
      <c r="L120" s="22">
        <v>10</v>
      </c>
      <c r="M120" s="22">
        <v>10</v>
      </c>
      <c r="N120" s="22">
        <v>10</v>
      </c>
      <c r="O120" s="22">
        <v>10</v>
      </c>
      <c r="P120" s="22"/>
      <c r="R120" s="13">
        <f t="shared" si="16"/>
        <v>100</v>
      </c>
    </row>
    <row r="121" spans="1:18" x14ac:dyDescent="0.2">
      <c r="A121" s="20" t="str">
        <f t="shared" si="17"/>
        <v>11|8</v>
      </c>
      <c r="B121" s="21" t="s">
        <v>25</v>
      </c>
      <c r="C121" s="16" t="s">
        <v>48</v>
      </c>
      <c r="D121" s="17">
        <v>5</v>
      </c>
      <c r="E121" s="23">
        <v>5</v>
      </c>
      <c r="F121" s="23">
        <v>5</v>
      </c>
      <c r="G121" s="23">
        <v>10</v>
      </c>
      <c r="H121" s="23">
        <v>10</v>
      </c>
      <c r="I121" s="23">
        <v>10</v>
      </c>
      <c r="J121" s="22">
        <v>15</v>
      </c>
      <c r="K121" s="22">
        <v>10</v>
      </c>
      <c r="L121" s="22">
        <v>10</v>
      </c>
      <c r="M121" s="22">
        <v>10</v>
      </c>
      <c r="N121" s="22">
        <v>10</v>
      </c>
      <c r="O121" s="22">
        <v>5</v>
      </c>
      <c r="P121" s="22"/>
      <c r="R121" s="13">
        <f t="shared" si="16"/>
        <v>100</v>
      </c>
    </row>
    <row r="122" spans="1:18" x14ac:dyDescent="0.2">
      <c r="A122" s="20" t="str">
        <f t="shared" si="17"/>
        <v>11|9</v>
      </c>
      <c r="B122" s="21" t="s">
        <v>27</v>
      </c>
      <c r="C122" s="16" t="s">
        <v>50</v>
      </c>
      <c r="D122" s="17">
        <v>6</v>
      </c>
      <c r="E122" s="23">
        <v>5</v>
      </c>
      <c r="F122" s="23">
        <v>5</v>
      </c>
      <c r="G122" s="23">
        <v>5</v>
      </c>
      <c r="H122" s="23">
        <v>10</v>
      </c>
      <c r="I122" s="23">
        <v>10</v>
      </c>
      <c r="J122" s="22">
        <v>20</v>
      </c>
      <c r="K122" s="22">
        <v>10</v>
      </c>
      <c r="L122" s="22">
        <v>10</v>
      </c>
      <c r="M122" s="22">
        <v>10</v>
      </c>
      <c r="N122" s="22">
        <v>10</v>
      </c>
      <c r="O122" s="22">
        <v>5</v>
      </c>
      <c r="P122" s="22"/>
      <c r="R122" s="13">
        <f t="shared" si="16"/>
        <v>100</v>
      </c>
    </row>
    <row r="123" spans="1:18" x14ac:dyDescent="0.2">
      <c r="A123" s="20" t="str">
        <f t="shared" si="17"/>
        <v>11|10</v>
      </c>
      <c r="B123" s="21" t="s">
        <v>30</v>
      </c>
      <c r="C123" s="16" t="s">
        <v>51</v>
      </c>
      <c r="D123" s="17">
        <v>6</v>
      </c>
      <c r="E123" s="23"/>
      <c r="F123" s="23"/>
      <c r="G123" s="23">
        <v>10</v>
      </c>
      <c r="H123" s="23">
        <v>10</v>
      </c>
      <c r="I123" s="23">
        <v>10</v>
      </c>
      <c r="J123" s="22">
        <v>10</v>
      </c>
      <c r="K123" s="22">
        <v>20</v>
      </c>
      <c r="L123" s="22">
        <v>10</v>
      </c>
      <c r="M123" s="22">
        <v>10</v>
      </c>
      <c r="N123" s="22">
        <v>10</v>
      </c>
      <c r="O123" s="22">
        <v>10</v>
      </c>
      <c r="P123" s="22"/>
      <c r="R123" s="13">
        <f t="shared" si="16"/>
        <v>100</v>
      </c>
    </row>
    <row r="124" spans="1:18" x14ac:dyDescent="0.2">
      <c r="A124" s="20" t="str">
        <f t="shared" si="17"/>
        <v>11|11</v>
      </c>
      <c r="B124" s="21" t="s">
        <v>32</v>
      </c>
      <c r="C124" s="16" t="s">
        <v>31</v>
      </c>
      <c r="D124" s="17"/>
      <c r="E124" s="23"/>
      <c r="F124" s="23">
        <v>5</v>
      </c>
      <c r="G124" s="23">
        <v>5</v>
      </c>
      <c r="H124" s="23">
        <v>10</v>
      </c>
      <c r="I124" s="23">
        <v>15</v>
      </c>
      <c r="J124" s="22">
        <v>20</v>
      </c>
      <c r="K124" s="22">
        <v>10</v>
      </c>
      <c r="L124" s="22">
        <v>10</v>
      </c>
      <c r="M124" s="22">
        <v>10</v>
      </c>
      <c r="N124" s="22">
        <v>10</v>
      </c>
      <c r="O124" s="22">
        <v>5</v>
      </c>
      <c r="P124" s="22"/>
      <c r="R124" s="13">
        <f t="shared" si="16"/>
        <v>100</v>
      </c>
    </row>
    <row r="125" spans="1:18" x14ac:dyDescent="0.2">
      <c r="A125" s="20" t="str">
        <f t="shared" si="17"/>
        <v>11|12</v>
      </c>
      <c r="B125" s="21" t="s">
        <v>33</v>
      </c>
      <c r="C125" s="16" t="s">
        <v>34</v>
      </c>
      <c r="D125" s="17"/>
      <c r="E125" s="23">
        <v>5</v>
      </c>
      <c r="F125" s="23">
        <v>10</v>
      </c>
      <c r="G125" s="23">
        <v>10</v>
      </c>
      <c r="H125" s="23">
        <v>10</v>
      </c>
      <c r="I125" s="23">
        <v>10</v>
      </c>
      <c r="J125" s="22">
        <v>10</v>
      </c>
      <c r="K125" s="22">
        <v>10</v>
      </c>
      <c r="L125" s="22">
        <v>10</v>
      </c>
      <c r="M125" s="22">
        <v>10</v>
      </c>
      <c r="N125" s="22">
        <v>10</v>
      </c>
      <c r="O125" s="22">
        <v>5</v>
      </c>
      <c r="P125" s="22"/>
      <c r="R125" s="13">
        <f t="shared" si="16"/>
        <v>100</v>
      </c>
    </row>
    <row r="127" spans="1:18" ht="13.5" thickBot="1" x14ac:dyDescent="0.25">
      <c r="A127" s="24" t="s">
        <v>49</v>
      </c>
      <c r="B127" s="25">
        <v>12</v>
      </c>
      <c r="C127" s="26"/>
      <c r="D127" s="27"/>
      <c r="E127" s="12">
        <v>1</v>
      </c>
      <c r="F127" s="12">
        <v>2</v>
      </c>
      <c r="G127" s="12">
        <v>3</v>
      </c>
      <c r="H127" s="12">
        <v>4</v>
      </c>
      <c r="I127" s="12">
        <v>5</v>
      </c>
      <c r="J127" s="12">
        <v>6</v>
      </c>
      <c r="K127" s="12">
        <v>7</v>
      </c>
      <c r="L127" s="12">
        <v>8</v>
      </c>
      <c r="M127" s="12">
        <v>9</v>
      </c>
      <c r="N127" s="12">
        <v>10</v>
      </c>
      <c r="O127" s="12">
        <v>11</v>
      </c>
      <c r="P127" s="12">
        <v>12</v>
      </c>
    </row>
    <row r="128" spans="1:18" ht="13.5" thickTop="1" x14ac:dyDescent="0.2">
      <c r="A128" s="28" t="str">
        <f>CONCATENATE($B$127,"|",B128)</f>
        <v>12|1</v>
      </c>
      <c r="B128" s="15">
        <v>1</v>
      </c>
      <c r="C128" s="16" t="s">
        <v>14</v>
      </c>
      <c r="D128" s="17">
        <v>1</v>
      </c>
      <c r="E128" s="18">
        <v>20</v>
      </c>
      <c r="F128" s="18">
        <v>20</v>
      </c>
      <c r="G128" s="18">
        <v>20</v>
      </c>
      <c r="H128" s="18">
        <v>20</v>
      </c>
      <c r="I128" s="18">
        <v>10</v>
      </c>
      <c r="J128" s="19">
        <v>10</v>
      </c>
      <c r="K128" s="19"/>
      <c r="L128" s="19"/>
      <c r="M128" s="19"/>
      <c r="N128" s="19"/>
      <c r="O128" s="19"/>
      <c r="P128" s="19"/>
      <c r="R128" s="13">
        <f t="shared" ref="R128:R139" si="18">SUM(E128:P128)</f>
        <v>100</v>
      </c>
    </row>
    <row r="129" spans="1:18" x14ac:dyDescent="0.2">
      <c r="A129" s="20" t="str">
        <f t="shared" ref="A129:A139" si="19">CONCATENATE($B$127,"|",B129)</f>
        <v>12|2</v>
      </c>
      <c r="B129" s="21" t="s">
        <v>15</v>
      </c>
      <c r="C129" s="16" t="s">
        <v>16</v>
      </c>
      <c r="D129" s="17">
        <v>2</v>
      </c>
      <c r="E129" s="18">
        <v>10</v>
      </c>
      <c r="F129" s="18">
        <v>10</v>
      </c>
      <c r="G129" s="18">
        <v>10</v>
      </c>
      <c r="H129" s="18">
        <v>10</v>
      </c>
      <c r="I129" s="18">
        <v>10</v>
      </c>
      <c r="J129" s="22">
        <v>10</v>
      </c>
      <c r="K129" s="22">
        <v>10</v>
      </c>
      <c r="L129" s="22">
        <v>10</v>
      </c>
      <c r="M129" s="22">
        <v>10</v>
      </c>
      <c r="N129" s="22">
        <v>10</v>
      </c>
      <c r="O129" s="22"/>
      <c r="P129" s="22"/>
      <c r="R129" s="13">
        <f t="shared" si="18"/>
        <v>100</v>
      </c>
    </row>
    <row r="130" spans="1:18" x14ac:dyDescent="0.2">
      <c r="A130" s="20" t="str">
        <f t="shared" si="19"/>
        <v>12|3</v>
      </c>
      <c r="B130" s="21" t="s">
        <v>17</v>
      </c>
      <c r="C130" s="16" t="s">
        <v>9</v>
      </c>
      <c r="D130" s="17">
        <v>3</v>
      </c>
      <c r="E130" s="23">
        <v>10</v>
      </c>
      <c r="F130" s="23">
        <v>20</v>
      </c>
      <c r="G130" s="23">
        <v>20</v>
      </c>
      <c r="H130" s="23">
        <v>20</v>
      </c>
      <c r="I130" s="23">
        <v>20</v>
      </c>
      <c r="J130" s="22">
        <v>10</v>
      </c>
      <c r="K130" s="22"/>
      <c r="L130" s="22"/>
      <c r="M130" s="22"/>
      <c r="N130" s="22"/>
      <c r="O130" s="22"/>
      <c r="P130" s="22"/>
      <c r="R130" s="13">
        <f t="shared" si="18"/>
        <v>100</v>
      </c>
    </row>
    <row r="131" spans="1:18" x14ac:dyDescent="0.2">
      <c r="A131" s="20" t="str">
        <f t="shared" si="19"/>
        <v>12|4</v>
      </c>
      <c r="B131" s="21" t="s">
        <v>18</v>
      </c>
      <c r="C131" s="16" t="s">
        <v>19</v>
      </c>
      <c r="D131" s="17"/>
      <c r="E131" s="23">
        <v>5</v>
      </c>
      <c r="F131" s="23">
        <v>5</v>
      </c>
      <c r="G131" s="23">
        <v>10</v>
      </c>
      <c r="H131" s="23">
        <v>10</v>
      </c>
      <c r="I131" s="23">
        <v>10</v>
      </c>
      <c r="J131" s="22">
        <v>10</v>
      </c>
      <c r="K131" s="22">
        <v>10</v>
      </c>
      <c r="L131" s="22">
        <v>10</v>
      </c>
      <c r="M131" s="22">
        <v>10</v>
      </c>
      <c r="N131" s="22">
        <v>10</v>
      </c>
      <c r="O131" s="22">
        <v>5</v>
      </c>
      <c r="P131" s="22">
        <v>5</v>
      </c>
      <c r="R131" s="13">
        <f t="shared" si="18"/>
        <v>100</v>
      </c>
    </row>
    <row r="132" spans="1:18" x14ac:dyDescent="0.2">
      <c r="A132" s="20" t="str">
        <f t="shared" si="19"/>
        <v>12|5</v>
      </c>
      <c r="B132" s="21" t="s">
        <v>20</v>
      </c>
      <c r="C132" s="16" t="s">
        <v>21</v>
      </c>
      <c r="D132" s="17">
        <v>4</v>
      </c>
      <c r="E132" s="23">
        <v>5</v>
      </c>
      <c r="F132" s="23">
        <v>5</v>
      </c>
      <c r="G132" s="23">
        <v>10</v>
      </c>
      <c r="H132" s="23">
        <v>10</v>
      </c>
      <c r="I132" s="23">
        <v>10</v>
      </c>
      <c r="J132" s="22">
        <v>10</v>
      </c>
      <c r="K132" s="22">
        <v>10</v>
      </c>
      <c r="L132" s="22">
        <v>10</v>
      </c>
      <c r="M132" s="22">
        <v>10</v>
      </c>
      <c r="N132" s="22">
        <v>10</v>
      </c>
      <c r="O132" s="22">
        <v>5</v>
      </c>
      <c r="P132" s="22">
        <v>5</v>
      </c>
      <c r="R132" s="13">
        <f t="shared" si="18"/>
        <v>100</v>
      </c>
    </row>
    <row r="133" spans="1:18" x14ac:dyDescent="0.2">
      <c r="A133" s="20" t="str">
        <f t="shared" si="19"/>
        <v>12|6</v>
      </c>
      <c r="B133" s="21" t="s">
        <v>22</v>
      </c>
      <c r="C133" s="16" t="s">
        <v>12</v>
      </c>
      <c r="D133" s="17">
        <v>5</v>
      </c>
      <c r="E133" s="23"/>
      <c r="F133" s="23"/>
      <c r="G133" s="23">
        <v>10</v>
      </c>
      <c r="H133" s="23">
        <v>20</v>
      </c>
      <c r="I133" s="23">
        <v>20</v>
      </c>
      <c r="J133" s="22">
        <v>20</v>
      </c>
      <c r="K133" s="22">
        <v>20</v>
      </c>
      <c r="L133" s="22">
        <v>10</v>
      </c>
      <c r="M133" s="22"/>
      <c r="N133" s="22"/>
      <c r="O133" s="22"/>
      <c r="P133" s="22"/>
      <c r="R133" s="13">
        <f t="shared" si="18"/>
        <v>100</v>
      </c>
    </row>
    <row r="134" spans="1:18" x14ac:dyDescent="0.2">
      <c r="A134" s="20" t="str">
        <f t="shared" si="19"/>
        <v>12|7</v>
      </c>
      <c r="B134" s="21" t="s">
        <v>23</v>
      </c>
      <c r="C134" s="16" t="s">
        <v>24</v>
      </c>
      <c r="D134" s="17">
        <v>3</v>
      </c>
      <c r="E134" s="23"/>
      <c r="F134" s="23"/>
      <c r="G134" s="23">
        <v>10</v>
      </c>
      <c r="H134" s="23">
        <v>10</v>
      </c>
      <c r="I134" s="23">
        <v>10</v>
      </c>
      <c r="J134" s="22">
        <v>10</v>
      </c>
      <c r="K134" s="22">
        <v>10</v>
      </c>
      <c r="L134" s="22">
        <v>10</v>
      </c>
      <c r="M134" s="22">
        <v>10</v>
      </c>
      <c r="N134" s="22">
        <v>10</v>
      </c>
      <c r="O134" s="22">
        <v>10</v>
      </c>
      <c r="P134" s="22">
        <v>10</v>
      </c>
      <c r="R134" s="13">
        <f t="shared" si="18"/>
        <v>100</v>
      </c>
    </row>
    <row r="135" spans="1:18" x14ac:dyDescent="0.2">
      <c r="A135" s="20" t="str">
        <f t="shared" si="19"/>
        <v>12|8</v>
      </c>
      <c r="B135" s="21" t="s">
        <v>25</v>
      </c>
      <c r="C135" s="16" t="s">
        <v>48</v>
      </c>
      <c r="D135" s="17">
        <v>5</v>
      </c>
      <c r="E135" s="23">
        <v>5</v>
      </c>
      <c r="F135" s="23">
        <v>5</v>
      </c>
      <c r="G135" s="23">
        <v>10</v>
      </c>
      <c r="H135" s="23">
        <v>10</v>
      </c>
      <c r="I135" s="23">
        <v>10</v>
      </c>
      <c r="J135" s="22">
        <v>10</v>
      </c>
      <c r="K135" s="22">
        <v>10</v>
      </c>
      <c r="L135" s="22">
        <v>10</v>
      </c>
      <c r="M135" s="22">
        <v>10</v>
      </c>
      <c r="N135" s="22">
        <v>10</v>
      </c>
      <c r="O135" s="22">
        <v>5</v>
      </c>
      <c r="P135" s="22">
        <v>5</v>
      </c>
      <c r="R135" s="13">
        <f t="shared" si="18"/>
        <v>100</v>
      </c>
    </row>
    <row r="136" spans="1:18" x14ac:dyDescent="0.2">
      <c r="A136" s="20" t="str">
        <f t="shared" si="19"/>
        <v>12|9</v>
      </c>
      <c r="B136" s="21" t="s">
        <v>27</v>
      </c>
      <c r="C136" s="16" t="s">
        <v>50</v>
      </c>
      <c r="D136" s="17">
        <v>6</v>
      </c>
      <c r="E136" s="23">
        <v>5</v>
      </c>
      <c r="F136" s="23">
        <v>5</v>
      </c>
      <c r="G136" s="23">
        <v>10</v>
      </c>
      <c r="H136" s="23">
        <v>10</v>
      </c>
      <c r="I136" s="23">
        <v>10</v>
      </c>
      <c r="J136" s="22">
        <v>10</v>
      </c>
      <c r="K136" s="22">
        <v>10</v>
      </c>
      <c r="L136" s="22">
        <v>10</v>
      </c>
      <c r="M136" s="22">
        <v>10</v>
      </c>
      <c r="N136" s="22">
        <v>10</v>
      </c>
      <c r="O136" s="22">
        <v>5</v>
      </c>
      <c r="P136" s="22">
        <v>5</v>
      </c>
      <c r="R136" s="13">
        <f t="shared" si="18"/>
        <v>100</v>
      </c>
    </row>
    <row r="137" spans="1:18" x14ac:dyDescent="0.2">
      <c r="A137" s="20" t="str">
        <f t="shared" si="19"/>
        <v>12|10</v>
      </c>
      <c r="B137" s="21" t="s">
        <v>30</v>
      </c>
      <c r="C137" s="16" t="s">
        <v>51</v>
      </c>
      <c r="D137" s="17">
        <v>6</v>
      </c>
      <c r="E137" s="23"/>
      <c r="F137" s="23"/>
      <c r="G137" s="23">
        <v>10</v>
      </c>
      <c r="H137" s="23">
        <v>10</v>
      </c>
      <c r="I137" s="23">
        <v>10</v>
      </c>
      <c r="J137" s="22">
        <v>10</v>
      </c>
      <c r="K137" s="22">
        <v>10</v>
      </c>
      <c r="L137" s="22">
        <v>10</v>
      </c>
      <c r="M137" s="22">
        <v>10</v>
      </c>
      <c r="N137" s="22">
        <v>10</v>
      </c>
      <c r="O137" s="22">
        <v>10</v>
      </c>
      <c r="P137" s="22">
        <v>10</v>
      </c>
      <c r="R137" s="13">
        <f t="shared" si="18"/>
        <v>100</v>
      </c>
    </row>
    <row r="138" spans="1:18" x14ac:dyDescent="0.2">
      <c r="A138" s="20" t="str">
        <f t="shared" si="19"/>
        <v>12|11</v>
      </c>
      <c r="B138" s="21" t="s">
        <v>32</v>
      </c>
      <c r="C138" s="16" t="s">
        <v>31</v>
      </c>
      <c r="D138" s="17"/>
      <c r="E138" s="23"/>
      <c r="F138" s="23"/>
      <c r="G138" s="23">
        <v>5</v>
      </c>
      <c r="H138" s="23">
        <v>10</v>
      </c>
      <c r="I138" s="23">
        <v>15</v>
      </c>
      <c r="J138" s="22">
        <v>20</v>
      </c>
      <c r="K138" s="22">
        <v>10</v>
      </c>
      <c r="L138" s="22">
        <v>10</v>
      </c>
      <c r="M138" s="22">
        <v>10</v>
      </c>
      <c r="N138" s="22">
        <v>10</v>
      </c>
      <c r="O138" s="22">
        <v>5</v>
      </c>
      <c r="P138" s="22">
        <v>5</v>
      </c>
      <c r="R138" s="13">
        <f t="shared" si="18"/>
        <v>100</v>
      </c>
    </row>
    <row r="139" spans="1:18" x14ac:dyDescent="0.2">
      <c r="A139" s="20" t="str">
        <f t="shared" si="19"/>
        <v>12|12</v>
      </c>
      <c r="B139" s="21" t="s">
        <v>33</v>
      </c>
      <c r="C139" s="16" t="s">
        <v>34</v>
      </c>
      <c r="D139" s="17"/>
      <c r="E139" s="23">
        <v>5</v>
      </c>
      <c r="F139" s="23">
        <v>5</v>
      </c>
      <c r="G139" s="23">
        <v>10</v>
      </c>
      <c r="H139" s="23">
        <v>10</v>
      </c>
      <c r="I139" s="23">
        <v>10</v>
      </c>
      <c r="J139" s="22">
        <v>10</v>
      </c>
      <c r="K139" s="22">
        <v>10</v>
      </c>
      <c r="L139" s="22">
        <v>10</v>
      </c>
      <c r="M139" s="22">
        <v>10</v>
      </c>
      <c r="N139" s="22">
        <v>10</v>
      </c>
      <c r="O139" s="22">
        <v>5</v>
      </c>
      <c r="P139" s="22">
        <v>5</v>
      </c>
      <c r="R139" s="13">
        <f t="shared" si="18"/>
        <v>100</v>
      </c>
    </row>
    <row r="141" spans="1:18" x14ac:dyDescent="0.2">
      <c r="R141" s="13">
        <f>SUM(R2:R139)</f>
        <v>12000</v>
      </c>
    </row>
  </sheetData>
  <printOptions verticalCentered="1"/>
  <pageMargins left="0.78740157480314965" right="0.78740157480314965" top="0.98425196850393704" bottom="0.59055118110236227" header="0.51181102362204722" footer="0.51181102362204722"/>
  <pageSetup paperSize="8" scale="5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8"/>
  <sheetViews>
    <sheetView workbookViewId="0">
      <selection activeCell="C22" sqref="C22"/>
    </sheetView>
  </sheetViews>
  <sheetFormatPr defaultColWidth="8.85546875" defaultRowHeight="11.25" x14ac:dyDescent="0.2"/>
  <cols>
    <col min="1" max="20" width="8.85546875" style="1"/>
    <col min="21" max="21" width="10" style="1" bestFit="1" customWidth="1"/>
    <col min="22" max="16384" width="8.85546875" style="1"/>
  </cols>
  <sheetData>
    <row r="1" spans="1:25" ht="12" thickBot="1" x14ac:dyDescent="0.25"/>
    <row r="2" spans="1:25" ht="12" thickBot="1" x14ac:dyDescent="0.25">
      <c r="A2" s="2">
        <v>1</v>
      </c>
      <c r="B2" s="3" t="s">
        <v>14</v>
      </c>
      <c r="C2" s="4"/>
      <c r="D2" s="4"/>
      <c r="E2" s="4"/>
      <c r="F2" s="4"/>
      <c r="G2" s="4"/>
      <c r="H2" s="4"/>
      <c r="I2" s="4"/>
      <c r="J2" s="4"/>
      <c r="K2" s="4"/>
      <c r="L2" s="7">
        <v>1</v>
      </c>
      <c r="M2" s="7">
        <v>2</v>
      </c>
      <c r="N2" s="7"/>
      <c r="O2" s="7"/>
      <c r="P2" s="7"/>
      <c r="Q2" s="7"/>
      <c r="R2" s="5"/>
      <c r="S2" s="1" t="s">
        <v>35</v>
      </c>
      <c r="T2" s="1" t="s">
        <v>36</v>
      </c>
    </row>
    <row r="3" spans="1:25" ht="12" thickBot="1" x14ac:dyDescent="0.25">
      <c r="A3" s="2">
        <v>2</v>
      </c>
      <c r="B3" s="3" t="s">
        <v>16</v>
      </c>
      <c r="C3" s="4"/>
      <c r="D3" s="4"/>
      <c r="E3" s="4"/>
      <c r="F3" s="4"/>
      <c r="G3" s="4"/>
      <c r="H3" s="4"/>
      <c r="I3" s="4"/>
      <c r="J3" s="4"/>
      <c r="K3" s="4"/>
      <c r="L3" s="7">
        <v>3</v>
      </c>
      <c r="M3" s="7">
        <v>4</v>
      </c>
      <c r="N3" s="7">
        <v>27</v>
      </c>
      <c r="O3" s="7">
        <v>28</v>
      </c>
      <c r="P3" s="7">
        <v>35</v>
      </c>
      <c r="Q3" s="7">
        <v>39</v>
      </c>
      <c r="R3" s="5"/>
      <c r="S3" s="1" t="s">
        <v>37</v>
      </c>
      <c r="T3" s="1" t="s">
        <v>38</v>
      </c>
      <c r="U3" s="1" t="s">
        <v>39</v>
      </c>
      <c r="V3" s="1" t="s">
        <v>2</v>
      </c>
      <c r="W3" s="1" t="s">
        <v>40</v>
      </c>
      <c r="X3" s="1" t="s">
        <v>1</v>
      </c>
    </row>
    <row r="4" spans="1:25" ht="12" thickBot="1" x14ac:dyDescent="0.25">
      <c r="A4" s="2">
        <v>3</v>
      </c>
      <c r="B4" s="3" t="s">
        <v>9</v>
      </c>
      <c r="C4" s="4"/>
      <c r="D4" s="4"/>
      <c r="E4" s="4"/>
      <c r="F4" s="4"/>
      <c r="G4" s="4"/>
      <c r="H4" s="4"/>
      <c r="I4" s="4"/>
      <c r="J4" s="4"/>
      <c r="K4" s="4"/>
      <c r="L4" s="7">
        <v>5</v>
      </c>
      <c r="M4" s="7"/>
      <c r="N4" s="7"/>
      <c r="O4" s="7"/>
      <c r="P4" s="7"/>
      <c r="Q4" s="7"/>
      <c r="R4" s="5"/>
      <c r="T4" s="1" t="s">
        <v>41</v>
      </c>
    </row>
    <row r="5" spans="1:25" ht="12" thickBot="1" x14ac:dyDescent="0.25">
      <c r="A5" s="2">
        <v>4</v>
      </c>
      <c r="B5" s="3" t="s">
        <v>19</v>
      </c>
      <c r="C5" s="4"/>
      <c r="D5" s="4"/>
      <c r="E5" s="4"/>
      <c r="F5" s="4"/>
      <c r="G5" s="4"/>
      <c r="H5" s="4"/>
      <c r="I5" s="4"/>
      <c r="J5" s="4"/>
      <c r="K5" s="4"/>
      <c r="L5" s="7">
        <v>6</v>
      </c>
      <c r="M5" s="7">
        <v>7</v>
      </c>
      <c r="N5" s="7">
        <v>8</v>
      </c>
      <c r="O5" s="7">
        <v>9</v>
      </c>
      <c r="P5" s="7">
        <v>10</v>
      </c>
      <c r="Q5" s="7">
        <v>11</v>
      </c>
      <c r="R5" s="5"/>
      <c r="T5" s="1" t="s">
        <v>10</v>
      </c>
      <c r="U5" s="1" t="s">
        <v>5</v>
      </c>
      <c r="V5" s="1" t="s">
        <v>42</v>
      </c>
      <c r="W5" s="1" t="s">
        <v>11</v>
      </c>
      <c r="X5" s="1" t="s">
        <v>43</v>
      </c>
      <c r="Y5" s="1" t="s">
        <v>44</v>
      </c>
    </row>
    <row r="6" spans="1:25" ht="12" thickBot="1" x14ac:dyDescent="0.25">
      <c r="A6" s="2">
        <v>5</v>
      </c>
      <c r="B6" s="3" t="s">
        <v>21</v>
      </c>
      <c r="C6" s="4"/>
      <c r="D6" s="4"/>
      <c r="E6" s="4"/>
      <c r="F6" s="4"/>
      <c r="G6" s="4"/>
      <c r="H6" s="4"/>
      <c r="I6" s="4"/>
      <c r="J6" s="4"/>
      <c r="K6" s="4"/>
      <c r="L6" s="7">
        <v>12</v>
      </c>
      <c r="M6" s="7">
        <v>13</v>
      </c>
      <c r="N6" s="7">
        <v>34</v>
      </c>
      <c r="O6" s="7"/>
      <c r="P6" s="7"/>
      <c r="Q6" s="7"/>
      <c r="R6" s="5"/>
      <c r="S6" s="1" t="s">
        <v>6</v>
      </c>
      <c r="T6" s="1" t="s">
        <v>45</v>
      </c>
      <c r="U6" s="1" t="s">
        <v>46</v>
      </c>
    </row>
    <row r="7" spans="1:25" ht="12" thickBot="1" x14ac:dyDescent="0.25">
      <c r="A7" s="2">
        <v>6</v>
      </c>
      <c r="B7" s="3" t="s">
        <v>12</v>
      </c>
      <c r="C7" s="4"/>
      <c r="D7" s="4"/>
      <c r="E7" s="4"/>
      <c r="F7" s="4"/>
      <c r="G7" s="4"/>
      <c r="H7" s="4"/>
      <c r="I7" s="4"/>
      <c r="J7" s="4"/>
      <c r="K7" s="4"/>
      <c r="L7" s="7">
        <v>14</v>
      </c>
      <c r="M7" s="7"/>
      <c r="N7" s="7"/>
      <c r="O7" s="7"/>
      <c r="P7" s="7"/>
      <c r="Q7" s="7"/>
      <c r="R7" s="5"/>
      <c r="S7" s="1" t="s">
        <v>12</v>
      </c>
    </row>
    <row r="8" spans="1:25" ht="12" thickBot="1" x14ac:dyDescent="0.25">
      <c r="A8" s="2">
        <v>7</v>
      </c>
      <c r="B8" s="3" t="s">
        <v>24</v>
      </c>
      <c r="C8" s="4"/>
      <c r="D8" s="4"/>
      <c r="E8" s="4"/>
      <c r="F8" s="4"/>
      <c r="G8" s="4"/>
      <c r="H8" s="4"/>
      <c r="I8" s="4"/>
      <c r="J8" s="4"/>
      <c r="K8" s="4"/>
      <c r="L8" s="7">
        <v>15</v>
      </c>
      <c r="M8" s="7">
        <v>17</v>
      </c>
      <c r="N8" s="7"/>
      <c r="O8" s="7"/>
      <c r="P8" s="7"/>
      <c r="Q8" s="7"/>
      <c r="R8" s="5"/>
      <c r="S8" s="1" t="s">
        <v>47</v>
      </c>
      <c r="T8" s="1" t="s">
        <v>8</v>
      </c>
    </row>
    <row r="9" spans="1:25" ht="12" thickBot="1" x14ac:dyDescent="0.25">
      <c r="A9" s="2">
        <v>8</v>
      </c>
      <c r="B9" s="3" t="s">
        <v>26</v>
      </c>
      <c r="C9" s="4"/>
      <c r="D9" s="4"/>
      <c r="E9" s="4"/>
      <c r="F9" s="4"/>
      <c r="G9" s="4"/>
      <c r="H9" s="4"/>
      <c r="I9" s="4"/>
      <c r="J9" s="4"/>
      <c r="K9" s="4"/>
      <c r="L9" s="7">
        <v>18</v>
      </c>
      <c r="M9" s="7">
        <v>19</v>
      </c>
      <c r="N9" s="7">
        <v>20</v>
      </c>
      <c r="O9" s="7">
        <v>21</v>
      </c>
      <c r="P9" s="7">
        <v>22</v>
      </c>
      <c r="Q9" s="7"/>
      <c r="R9" s="5"/>
    </row>
    <row r="10" spans="1:25" ht="12" thickBot="1" x14ac:dyDescent="0.25">
      <c r="A10" s="2">
        <v>9</v>
      </c>
      <c r="B10" s="3" t="s">
        <v>28</v>
      </c>
      <c r="C10" s="4"/>
      <c r="D10" s="4"/>
      <c r="E10" s="4"/>
      <c r="F10" s="4"/>
      <c r="G10" s="4"/>
      <c r="H10" s="4"/>
      <c r="I10" s="4"/>
      <c r="J10" s="4"/>
      <c r="K10" s="4"/>
      <c r="L10" s="7">
        <v>23</v>
      </c>
      <c r="M10" s="7">
        <v>24</v>
      </c>
      <c r="N10" s="7">
        <v>25</v>
      </c>
      <c r="O10" s="7">
        <v>26</v>
      </c>
      <c r="P10" s="7"/>
      <c r="Q10" s="7"/>
      <c r="R10" s="5"/>
    </row>
    <row r="11" spans="1:25" ht="12" thickBot="1" x14ac:dyDescent="0.25">
      <c r="A11" s="2">
        <v>10</v>
      </c>
      <c r="B11" s="3" t="s">
        <v>29</v>
      </c>
      <c r="C11" s="4"/>
      <c r="D11" s="4"/>
      <c r="E11" s="4"/>
      <c r="F11" s="4"/>
      <c r="G11" s="4"/>
      <c r="H11" s="4"/>
      <c r="I11" s="4"/>
      <c r="J11" s="4"/>
      <c r="K11" s="4"/>
      <c r="L11" s="7">
        <v>16</v>
      </c>
      <c r="M11" s="7">
        <v>29</v>
      </c>
      <c r="N11" s="7">
        <v>30</v>
      </c>
      <c r="O11" s="7">
        <v>31</v>
      </c>
      <c r="P11" s="7">
        <v>32</v>
      </c>
      <c r="Q11" s="7">
        <v>38</v>
      </c>
      <c r="R11" s="5"/>
    </row>
    <row r="12" spans="1:25" ht="12" thickBot="1" x14ac:dyDescent="0.25">
      <c r="A12" s="2">
        <v>11</v>
      </c>
      <c r="B12" s="3" t="s">
        <v>31</v>
      </c>
      <c r="C12" s="4"/>
      <c r="D12" s="4"/>
      <c r="E12" s="4"/>
      <c r="F12" s="4"/>
      <c r="G12" s="4"/>
      <c r="H12" s="4"/>
      <c r="I12" s="4"/>
      <c r="J12" s="4"/>
      <c r="K12" s="4"/>
      <c r="L12" s="7">
        <v>33</v>
      </c>
      <c r="M12" s="7">
        <v>36</v>
      </c>
      <c r="N12" s="7"/>
      <c r="O12" s="7"/>
      <c r="P12" s="7"/>
      <c r="Q12" s="7"/>
      <c r="R12" s="5"/>
    </row>
    <row r="13" spans="1:25" ht="12" thickBot="1" x14ac:dyDescent="0.25">
      <c r="A13" s="2">
        <v>12</v>
      </c>
      <c r="B13" s="3" t="s">
        <v>34</v>
      </c>
      <c r="C13" s="4"/>
      <c r="D13" s="4"/>
      <c r="E13" s="4"/>
      <c r="F13" s="4"/>
      <c r="G13" s="4"/>
      <c r="H13" s="4"/>
      <c r="I13" s="4"/>
      <c r="J13" s="4"/>
      <c r="K13" s="4"/>
      <c r="L13" s="7">
        <v>37</v>
      </c>
      <c r="M13" s="7">
        <v>40</v>
      </c>
      <c r="N13" s="7">
        <v>41</v>
      </c>
      <c r="O13" s="7"/>
      <c r="P13" s="7"/>
      <c r="Q13" s="7"/>
      <c r="R13" s="5"/>
    </row>
    <row r="18" spans="13:13" x14ac:dyDescent="0.2">
      <c r="M18" s="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4</vt:i4>
      </vt:variant>
    </vt:vector>
  </HeadingPairs>
  <TitlesOfParts>
    <vt:vector size="9" baseType="lpstr">
      <vt:lpstr>base (2)</vt:lpstr>
      <vt:lpstr>base (3)</vt:lpstr>
      <vt:lpstr>Cronograma PAM</vt:lpstr>
      <vt:lpstr>base</vt:lpstr>
      <vt:lpstr>composição dos itens</vt:lpstr>
      <vt:lpstr>base!Area_de_impressao</vt:lpstr>
      <vt:lpstr>'base (2)'!Area_de_impressao</vt:lpstr>
      <vt:lpstr>'base (3)'!Area_de_impressao</vt:lpstr>
      <vt:lpstr>'Cronograma PAM'!Area_de_impressao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</dc:creator>
  <cp:lastModifiedBy>Sabrina Luana Carvalho</cp:lastModifiedBy>
  <cp:lastPrinted>2022-03-09T10:24:11Z</cp:lastPrinted>
  <dcterms:created xsi:type="dcterms:W3CDTF">2012-01-30T17:22:44Z</dcterms:created>
  <dcterms:modified xsi:type="dcterms:W3CDTF">2022-04-26T16:00:28Z</dcterms:modified>
</cp:coreProperties>
</file>